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reva-EE\Downloads\"/>
    </mc:Choice>
  </mc:AlternateContent>
  <bookViews>
    <workbookView xWindow="0" yWindow="0" windowWidth="17790" windowHeight="10410"/>
  </bookViews>
  <sheets>
    <sheet name="2026" sheetId="3" r:id="rId1"/>
  </sheets>
  <definedNames>
    <definedName name="_xlnm.Print_Area" localSheetId="0">'2026'!$A$1:$I$78</definedName>
  </definedNames>
  <calcPr calcId="152511"/>
</workbook>
</file>

<file path=xl/calcChain.xml><?xml version="1.0" encoding="utf-8"?>
<calcChain xmlns="http://schemas.openxmlformats.org/spreadsheetml/2006/main">
  <c r="R114" i="3" l="1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J64" i="3"/>
  <c r="K64" i="3" s="1"/>
  <c r="J63" i="3"/>
  <c r="K63" i="3" s="1"/>
  <c r="R63" i="3" s="1"/>
  <c r="R56" i="3"/>
  <c r="R55" i="3"/>
  <c r="J54" i="3"/>
  <c r="K54" i="3" s="1"/>
  <c r="R54" i="3" s="1"/>
  <c r="J53" i="3"/>
  <c r="K53" i="3" s="1"/>
  <c r="R53" i="3" s="1"/>
  <c r="J52" i="3"/>
  <c r="K52" i="3" s="1"/>
  <c r="R52" i="3" s="1"/>
  <c r="J51" i="3"/>
  <c r="K51" i="3" s="1"/>
  <c r="R51" i="3" s="1"/>
  <c r="R48" i="3"/>
  <c r="R47" i="3"/>
  <c r="R46" i="3"/>
  <c r="J41" i="3"/>
  <c r="K41" i="3" s="1"/>
  <c r="R41" i="3" s="1"/>
  <c r="J40" i="3"/>
  <c r="K40" i="3" s="1"/>
  <c r="R40" i="3" s="1"/>
  <c r="R37" i="3"/>
  <c r="R36" i="3"/>
  <c r="J35" i="3"/>
  <c r="K35" i="3" s="1"/>
  <c r="R35" i="3" s="1"/>
  <c r="J34" i="3"/>
  <c r="K34" i="3" s="1"/>
  <c r="R34" i="3" s="1"/>
  <c r="J33" i="3"/>
  <c r="K33" i="3" s="1"/>
  <c r="R33" i="3" s="1"/>
  <c r="J32" i="3"/>
  <c r="K32" i="3" s="1"/>
  <c r="R32" i="3" s="1"/>
  <c r="J31" i="3"/>
  <c r="K31" i="3" s="1"/>
  <c r="R31" i="3" s="1"/>
  <c r="J30" i="3"/>
  <c r="K30" i="3" s="1"/>
  <c r="R30" i="3" s="1"/>
  <c r="J29" i="3"/>
  <c r="K29" i="3" s="1"/>
  <c r="R29" i="3" s="1"/>
  <c r="J28" i="3"/>
  <c r="K28" i="3" s="1"/>
  <c r="R28" i="3" s="1"/>
  <c r="R27" i="3"/>
  <c r="R24" i="3"/>
  <c r="J23" i="3"/>
  <c r="K23" i="3" s="1"/>
  <c r="R23" i="3" s="1"/>
  <c r="E23" i="3"/>
  <c r="J22" i="3"/>
  <c r="K22" i="3" s="1"/>
  <c r="R22" i="3" s="1"/>
  <c r="E22" i="3"/>
  <c r="J21" i="3"/>
  <c r="K21" i="3" s="1"/>
  <c r="R21" i="3" s="1"/>
  <c r="E21" i="3"/>
  <c r="J20" i="3"/>
  <c r="K20" i="3" s="1"/>
  <c r="R20" i="3" s="1"/>
  <c r="E20" i="3"/>
  <c r="J19" i="3"/>
  <c r="K19" i="3" s="1"/>
  <c r="R19" i="3" s="1"/>
  <c r="E19" i="3"/>
  <c r="J18" i="3"/>
  <c r="K18" i="3" s="1"/>
  <c r="R18" i="3" s="1"/>
  <c r="E18" i="3"/>
  <c r="J17" i="3"/>
  <c r="K17" i="3" s="1"/>
  <c r="R17" i="3" s="1"/>
  <c r="E17" i="3"/>
  <c r="J16" i="3"/>
  <c r="K16" i="3" s="1"/>
  <c r="R16" i="3" s="1"/>
  <c r="E16" i="3"/>
  <c r="J15" i="3"/>
  <c r="K15" i="3" s="1"/>
  <c r="R15" i="3" s="1"/>
  <c r="E15" i="3"/>
  <c r="J14" i="3"/>
  <c r="K14" i="3" s="1"/>
  <c r="R14" i="3" s="1"/>
  <c r="E14" i="3"/>
</calcChain>
</file>

<file path=xl/sharedStrings.xml><?xml version="1.0" encoding="utf-8"?>
<sst xmlns="http://schemas.openxmlformats.org/spreadsheetml/2006/main" count="243" uniqueCount="118">
  <si>
    <t>Наименование</t>
  </si>
  <si>
    <t>Внешний вид</t>
  </si>
  <si>
    <t>характеристики</t>
  </si>
  <si>
    <t>Мощность</t>
  </si>
  <si>
    <t>Световой поток</t>
  </si>
  <si>
    <t>Эффектив- ность,  Лм/Вт</t>
  </si>
  <si>
    <t xml:space="preserve">Кривая света </t>
  </si>
  <si>
    <t>Габариты</t>
  </si>
  <si>
    <t>Цена</t>
  </si>
  <si>
    <t>Вт</t>
  </si>
  <si>
    <t>Лм</t>
  </si>
  <si>
    <t>Лм/Вт</t>
  </si>
  <si>
    <t>Град</t>
  </si>
  <si>
    <t>мм</t>
  </si>
  <si>
    <t xml:space="preserve">Область применения: Серия EFFECT, NOVA, MAGNUS предназначена для освещения дворовых и парковых территорий, а также улиц и автомобильных дорог. </t>
  </si>
  <si>
    <t>150*70</t>
  </si>
  <si>
    <t>494*310*84</t>
  </si>
  <si>
    <t>18 000</t>
  </si>
  <si>
    <t>621*310*84</t>
  </si>
  <si>
    <t>769*310*84</t>
  </si>
  <si>
    <t>Общая информация: Гарантия на продукцию до 7 лет, срок бесперебойной работы от 100 000 часов, цветовая температура 4000-5000К, пульсация света (стробоскопический эффект) &lt;1%, индекс цветопередачи (Ra) &gt;71%.</t>
  </si>
  <si>
    <t>Парковые светильники</t>
  </si>
  <si>
    <t>602*353*200</t>
  </si>
  <si>
    <t xml:space="preserve">ПРОМЫШЛЕННОЕ ОСВЕЩЕНИЕ С ОПТИКОЙ. </t>
  </si>
  <si>
    <t>Область применения: Освещение складских, производственных помещений, помещений супер-, гипермаркетов, дворовых, промышленных территорий, парковок, железнодорожных перронов и платформ, портовых терминалов, строительных площадок и многого другого.</t>
  </si>
  <si>
    <t>8 750</t>
  </si>
  <si>
    <t>40/60/90</t>
  </si>
  <si>
    <t>510*140*67</t>
  </si>
  <si>
    <t>12 950</t>
  </si>
  <si>
    <t>1010*140*67</t>
  </si>
  <si>
    <t>17 500</t>
  </si>
  <si>
    <t>510*300*96</t>
  </si>
  <si>
    <t>ОФИСНОЕ ОСВЕЩЕНИЕ</t>
  </si>
  <si>
    <t>1280*135*100</t>
  </si>
  <si>
    <t xml:space="preserve">Общая информация: гарантия на продукцию 3 года , срок бесперебойной работы от 100 000 часов, цветовая температура 4000К. </t>
  </si>
  <si>
    <t>РРЦ</t>
  </si>
  <si>
    <t>МРЦ</t>
  </si>
  <si>
    <t>комплект для сборки</t>
  </si>
  <si>
    <t>УЛИЧНОЕ ОСВЕЩЕНИЕ С ОПТИКОЙ.</t>
  </si>
  <si>
    <t>595х595х40</t>
  </si>
  <si>
    <t>1 905,55</t>
  </si>
  <si>
    <t>2 154,10</t>
  </si>
  <si>
    <t>1 943,50</t>
  </si>
  <si>
    <t>2 197</t>
  </si>
  <si>
    <t>2 012,50</t>
  </si>
  <si>
    <t>2 275</t>
  </si>
  <si>
    <t>Общая информация: Гарантия на продукцию от 3 лет, срок бесперебойной работы от 100 000 часов, цветовая температура 4000-5000К, пульсация света (стробоскопический эффект) &lt;1%, индекс цветопередачи (Ra) &gt;71%.</t>
  </si>
  <si>
    <t>Общая информация: Гарантия на продукцию от 3 лет, срок бесперебойной работы от 100 000 часов, цветовая температура 3000-4000К, пульсация света (стробоскопический эффект) &lt;1%, индекс цветопередачи (Ra) &gt;71%</t>
  </si>
  <si>
    <t xml:space="preserve">Общая информация: Гарантия на продукцию от 3 лет, срок бесперебойной работы 100 000 часов, цветовая температура 4000-5000К, пульсация света (стробоскопический эффект) &lt;15%, индекс цветопередачи (Ra) &gt;71%.                                                                                                                                        </t>
  </si>
  <si>
    <t>Степень защиты:                IP67  
Цветовая температура:     4000К                                                           
Способ крепления:             консоль
Вес: 1,2 кг
Защита 380 В, грозозащита</t>
  </si>
  <si>
    <t>Степень защиты:                IP67  
Цветовая температура:     4000К                                                           
Способ крепления:             консоль поворотная
Вес: 1,2 кг
Защита 380 В, грозозащита</t>
  </si>
  <si>
    <t>Степень защиты:                IP67  
Цветовая температура:     4000К                                                           
Способ крепления:             консоль
Вес: 2 кг
Защита 380 В, грозозащита</t>
  </si>
  <si>
    <t>Степень защиты:                IP67  
Цветовая температура:     4000К                                                           
Способ крепления:             консоль поворотная
Вес: 2 кг
Защита 380 В, грозозащита</t>
  </si>
  <si>
    <t>Степень защиты:                IP67  
Цветовая температура:     4000К                                                           
Способ крепления:             консоль
Вес: 3,5 кг
Защита 380 В, грозозащита</t>
  </si>
  <si>
    <t>Степень защиты:                IP67  
Цветовая температура:     4000К                                                           
Способ крепления:             консоль поворотная
Вес: 3,5 кг
Защита 380 В, грозозащита</t>
  </si>
  <si>
    <t>Степень защиты:                IP66  
Цветовая температура:     4000К                                                           
Способ крепления:             консоль
Вес: 4,5 кг
Защита 380 В, грозозащита</t>
  </si>
  <si>
    <t>Степень защиты:                IP66  
Цветовая температура:     4000К                                                           
Способ крепления:             консоль
Вес: 5,5 кг
Защита 380 В, грозозащита</t>
  </si>
  <si>
    <t>Степень защиты:                IP66  
Цветовая температура:     4000К                                                           
Способ крепления:             консоль
Вес: 6,5 кг
Защита 380 В, грозозащита</t>
  </si>
  <si>
    <t>Степень защиты:                IP67  
Цветовая температура:     4000К                                                          
Способ крепления:             кронштейн, подвесной
Вес: 1,6 кг
Защита 380 В, грозозащита</t>
  </si>
  <si>
    <t>Степень защиты:                IP67  
Цветовая температура:     4000К                                                          
Способ крепления:             кронштейн, подвесной
Вес: 2,9 кг
Защита 380 В, грозозащита</t>
  </si>
  <si>
    <t>Степень защиты:                IP67  
Цветовая температура:     4000К                                                          
Способ крепления:             кронштейн, подвесной
Вес: 3,1 кг
Защита 380 В, грозозащита</t>
  </si>
  <si>
    <t>Степень защиты: IP65                                                     
Цветовая температура:     4000К 
Способ крепления: на опору
Вес: 2,5 кг                                                                            
Защита 380 В, грозозащита</t>
  </si>
  <si>
    <t>1 897,50</t>
  </si>
  <si>
    <t>2 145</t>
  </si>
  <si>
    <t>Karjala KJ-35D-LA</t>
  </si>
  <si>
    <t>Karjala KJ-35 D-LA</t>
  </si>
  <si>
    <t>Karjala KJ-50 D-LA</t>
  </si>
  <si>
    <t>Karjala KJ-70 D-2LA</t>
  </si>
  <si>
    <t>Karjala KJ-100 D-2LA</t>
  </si>
  <si>
    <t>Karjala KJ-150 D-3LA</t>
  </si>
  <si>
    <t xml:space="preserve">Karjala KJ -50 D1LAC                        </t>
  </si>
  <si>
    <t xml:space="preserve">Karjala KJ -70 D1LAC                     </t>
  </si>
  <si>
    <t xml:space="preserve">Karjala KJ -85 D1LAC                       </t>
  </si>
  <si>
    <t xml:space="preserve">Karjala KJ-100 E D1LAC                   </t>
  </si>
  <si>
    <t xml:space="preserve">Karjala KJ-100 D2LAC                  </t>
  </si>
  <si>
    <t xml:space="preserve">Karjala KJ-150 E D3LAC          </t>
  </si>
  <si>
    <t xml:space="preserve">Karjala KJ-150 D3LAC                 </t>
  </si>
  <si>
    <t xml:space="preserve">Karjala KJ-240 D3LAC                       </t>
  </si>
  <si>
    <t>Karjala KJ-(Парк-1)</t>
  </si>
  <si>
    <t xml:space="preserve">Karjala KJ -50D-LA PROM    (замена ДРЛ-250, ДРЛ-400, Днат-150)   </t>
  </si>
  <si>
    <t xml:space="preserve">Karjala KJ-70D-2LA PROM  (замена  ДРЛ-400, Днат-250, Днат-400)   </t>
  </si>
  <si>
    <t xml:space="preserve">Karjala KJ-100 2D-LA PROM   (замена  ДРЛ-400, Днат-250, Днат-400)  </t>
  </si>
  <si>
    <t>Karjala KJ-100  D-2LA PROM    (замена  ДРЛ-400, Днат-250, Днат-400)</t>
  </si>
  <si>
    <t>Karjala KJ-120-105 (22)</t>
  </si>
  <si>
    <t>Karjala KJ-120-106 
(V 1.5)</t>
  </si>
  <si>
    <r>
      <t xml:space="preserve">Почему выгодно заказывать светодиодные светильники, изготовленные в учреждениях уголовно-исполнительной системы Карелии:
          В соответствие с п. 11 ч. 1 ст.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для государственных заказчиков существует ряд преимуществ заключения договорных отношений с учреждениями уголовно-исполнительной системы на поставку в Ваш адрес продукции и оказание услуг. К этим преимуществам относятся:
          - возможность заключения государственных контрактов с учреждениями уголовно-исполнительной системы на поставку товаров, выполнение работ, оказание услуг как у единственного поставщика. (п. 11 ч. 1 ст. 93);
          - отсутствие при этом необходимости проведения аукционов, запросов предложений, запросов котировок. (п. 11 ч. 1 ст. 93). Учреждения УИС сами являются покупателями по 44-ФЗ и прекрасно знают все сложности при подготовке к торгам и размеры штрафов;
          - суммы заключенных государственных контрактов с учреждениями уголовно-исполнительной системы, как с единственным поставщиком, могут превышать 600 тысяч рублей. (пп. 4,11 ч. 1 ст. 93). Т.е. требования по ограничению в 600 тыс. руб. на контракты, заключенные по п.11 (с учреждениями УИС) не распространяются;
          - при этом суммы заключенных государственных контрактов не входят в 10% размера средств совокупного годового объема закупок (или 2 млн. руб.), предусмотренных п. 4 ч. 1. ст. 93 Федерального закона от 05.04.2013 № 44-ФЗ на осуществление всех закупок у единственного поставщика в соответствие с планом-графиком (пп. 4,11 ч. 1 ст. 93);
          Более подробная информация по телефонам: 
          8 (81431) 58-136, 8-921-458-95-28  (Богомаз Виктор Николаевич – Заместитель начальникаФКУ ИК-1  УФСИН России по Республике Карелия).
          e-mail:market-ik1@yandex.ru  </t>
    </r>
    <r>
      <rPr>
        <b/>
        <sz val="11"/>
        <color rgb="FF000000"/>
        <rFont val="Calibri"/>
        <family val="2"/>
        <charset val="204"/>
        <scheme val="minor"/>
      </rPr>
      <t/>
    </r>
  </si>
  <si>
    <t xml:space="preserve">
    Заместитель начальника
ФКУ ИК-1 УФСИН России 
по Республике Карелия
капитан. вн. службы                                                                                                                                                                                                                                                                              В.Н. Богомаз  </t>
  </si>
  <si>
    <t>Cерия светильников Karjala KJ</t>
  </si>
  <si>
    <r>
      <rPr>
        <b/>
        <sz val="11"/>
        <color rgb="FF000000"/>
        <rFont val="Calibri"/>
        <family val="2"/>
        <charset val="204"/>
        <scheme val="minor"/>
      </rPr>
      <t>ФЕДЕРАЛЬНОЕ КАЗЕННОЕ УЧРЕЖДЕНИЕ  ИСПРАВИТЕЛЬНОЕ УЧРЕЖДЕНИЕ № 1 УФСИН РОССИИ ПО РЕСПУБЛИКЕ КАРЕЛИЯ</t>
    </r>
    <r>
      <rPr>
        <sz val="11"/>
        <color rgb="FF000000"/>
        <rFont val="Calibri"/>
        <scheme val="minor"/>
      </rPr>
      <t xml:space="preserve">
ул. Карельская,д. 18, пгт. Надвоицы, Сегежский район, Рреспублика Карелия 186430
телефон  8 (81431) 58-136, 8-921-458-95-28 
e-mail:</t>
    </r>
    <r>
      <rPr>
        <b/>
        <sz val="11"/>
        <color rgb="FF000000"/>
        <rFont val="Calibri"/>
        <family val="2"/>
        <charset val="204"/>
        <scheme val="minor"/>
      </rPr>
      <t xml:space="preserve"> market-ik1@yandex.ru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family val="2"/>
        <charset val="204"/>
        <scheme val="minor"/>
      </rPr>
      <t xml:space="preserve">КОММЕРЧЕСКОЕ ПРЕДЛОЖЕНИЕ 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family val="2"/>
        <charset val="204"/>
        <scheme val="minor"/>
      </rPr>
      <t>Светильники светодиодные (ОКПД 2: 27.40.25.123).</t>
    </r>
    <r>
      <rPr>
        <sz val="11"/>
        <color rgb="FF000000"/>
        <rFont val="Calibri"/>
        <scheme val="minor"/>
      </rPr>
      <t xml:space="preserve">
учреждение-изготовитель: ФКУ ИК-1 УФСИН России по Республике Карелия
(186435, Республика Карелия, Сегежский район, п. Надвоицы, ул. Карельская 18)</t>
    </r>
  </si>
  <si>
    <t>Цена 
на 2026 год, руб.</t>
  </si>
  <si>
    <t>320*140*97</t>
  </si>
  <si>
    <t>295*140*137</t>
  </si>
  <si>
    <t>506*140*97</t>
  </si>
  <si>
    <t>520*140*147</t>
  </si>
  <si>
    <t>802*140*97</t>
  </si>
  <si>
    <t>770*140*147</t>
  </si>
  <si>
    <t>Степень защиты: IP20
Цветовая температура: 4000К    
Способ крепления:   Встраиваемый/накладной
Вес: 2,2 кг                                                        Материал корпуса: сталь                               Рассеиватель: призма/опал</t>
  </si>
  <si>
    <t>3186/ 2848</t>
  </si>
  <si>
    <t>4600/ 4110</t>
  </si>
  <si>
    <t>Karjala KJ-36-4 22</t>
  </si>
  <si>
    <t>Karjala KJ-36-4 32</t>
  </si>
  <si>
    <t>Karjala KJ-36-4 v 1,5</t>
  </si>
  <si>
    <t>5875/ 5250</t>
  </si>
  <si>
    <t>1200х145х45</t>
  </si>
  <si>
    <t>Karjala KJ-120-106 
(22)</t>
  </si>
  <si>
    <t>Степень защиты:                IP65  
Цветовая температура:     4000К                                                           
Способ крепления:             потолочный/накладной
Вес: 1,9    Материал корпуса: сталь</t>
  </si>
  <si>
    <t>Степень защиты: IP65
Способ крепления:   потолочный/накладной
Вес: 1,9 кг    Материал корпуса: сталь</t>
  </si>
  <si>
    <t>Степень защиты: IP20               Цветовая температура: 4000К    
Способ крепления:   Потолочный/накладной
Вес: 1,3 кг   Материал корпуса: сталь</t>
  </si>
  <si>
    <t>1280х135х100</t>
  </si>
  <si>
    <t>Karjala KJ-(Шар-1)</t>
  </si>
  <si>
    <t>Karjala KJ-(Шар-2)</t>
  </si>
  <si>
    <t>Степень защиты: IP44                                                     
Цветовая температура:     4000К 
Способ крепления: на опору
Вес: 3,7 кг                                                                            
Защита 380 В, грозозащита</t>
  </si>
  <si>
    <t>400х400х527</t>
  </si>
  <si>
    <t>Karjala KJ-(Парк-2)</t>
  </si>
  <si>
    <t>Karjala KJ-NOVA PRO</t>
  </si>
  <si>
    <t>Karjala KJ-NOVA PRO2</t>
  </si>
  <si>
    <t>Степень защиты: IP67                                                     
Цветовая температура:     4000К 
Способ крепления: на опору
Вес: 2,5 кг                                                                            
Защита 380 В, грозозащита</t>
  </si>
  <si>
    <t>120х120х800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</si>
</sst>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1"/>
      <name val="Calibri"/>
    </font>
    <font>
      <b/>
      <sz val="13"/>
      <color rgb="FF000000"/>
      <name val="Times New Roman"/>
    </font>
    <font>
      <b/>
      <sz val="10"/>
      <color rgb="FF000000"/>
      <name val="Times New Roman"/>
    </font>
    <font>
      <b/>
      <sz val="11"/>
      <color rgb="FF000000"/>
      <name val="Times"/>
    </font>
    <font>
      <b/>
      <sz val="11"/>
      <color rgb="FF000000"/>
      <name val="Inconsolata"/>
    </font>
    <font>
      <b/>
      <sz val="11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b/>
      <sz val="12"/>
      <color rgb="FF000000"/>
      <name val="Times"/>
    </font>
    <font>
      <sz val="11"/>
      <color theme="1"/>
      <name val="Calibri"/>
      <scheme val="minor"/>
    </font>
    <font>
      <b/>
      <sz val="15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b/>
      <sz val="13"/>
      <color rgb="FF000000"/>
      <name val="Times"/>
    </font>
    <font>
      <i/>
      <sz val="11"/>
      <color rgb="FF000000"/>
      <name val="Times New Roman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A4C2F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9CCFF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  <xf numFmtId="0" fontId="29" fillId="0" borderId="27"/>
  </cellStyleXfs>
  <cellXfs count="119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10" fillId="2" borderId="18" xfId="0" applyFont="1" applyFill="1" applyBorder="1" applyAlignment="1">
      <alignment horizontal="left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/>
    </xf>
    <xf numFmtId="0" fontId="9" fillId="2" borderId="18" xfId="0" applyFont="1" applyFill="1" applyBorder="1"/>
    <xf numFmtId="0" fontId="6" fillId="2" borderId="18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9" fillId="0" borderId="20" xfId="0" applyFont="1" applyBorder="1"/>
    <xf numFmtId="3" fontId="14" fillId="2" borderId="20" xfId="0" applyNumberFormat="1" applyFont="1" applyFill="1" applyBorder="1" applyAlignment="1">
      <alignment horizontal="center" wrapText="1"/>
    </xf>
    <xf numFmtId="3" fontId="14" fillId="0" borderId="20" xfId="0" applyNumberFormat="1" applyFont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1" fontId="15" fillId="2" borderId="20" xfId="0" applyNumberFormat="1" applyFont="1" applyFill="1" applyBorder="1" applyAlignment="1">
      <alignment horizontal="center" wrapText="1"/>
    </xf>
    <xf numFmtId="3" fontId="8" fillId="2" borderId="18" xfId="0" applyNumberFormat="1" applyFont="1" applyFill="1" applyBorder="1" applyAlignment="1">
      <alignment horizontal="center" vertical="center"/>
    </xf>
    <xf numFmtId="0" fontId="12" fillId="0" borderId="0" xfId="0" applyFont="1"/>
    <xf numFmtId="0" fontId="16" fillId="2" borderId="30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14" fillId="2" borderId="29" xfId="0" applyNumberFormat="1" applyFont="1" applyFill="1" applyBorder="1" applyAlignment="1">
      <alignment horizontal="center"/>
    </xf>
    <xf numFmtId="3" fontId="14" fillId="2" borderId="31" xfId="0" applyNumberFormat="1" applyFont="1" applyFill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3" fontId="24" fillId="2" borderId="18" xfId="1" applyNumberFormat="1" applyFont="1" applyFill="1" applyBorder="1" applyAlignment="1">
      <alignment horizontal="center" vertical="center" wrapText="1"/>
    </xf>
    <xf numFmtId="0" fontId="25" fillId="2" borderId="18" xfId="1" applyFont="1" applyFill="1" applyBorder="1"/>
    <xf numFmtId="0" fontId="20" fillId="0" borderId="18" xfId="1" applyFont="1" applyBorder="1" applyAlignment="1">
      <alignment horizontal="center" vertical="center" wrapText="1"/>
    </xf>
    <xf numFmtId="1" fontId="23" fillId="2" borderId="18" xfId="1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/>
    </xf>
    <xf numFmtId="1" fontId="23" fillId="2" borderId="17" xfId="1" applyNumberFormat="1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vertical="center" wrapText="1"/>
    </xf>
    <xf numFmtId="0" fontId="22" fillId="0" borderId="18" xfId="1" applyFont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8" fillId="2" borderId="30" xfId="0" applyFont="1" applyFill="1" applyBorder="1" applyAlignment="1">
      <alignment horizontal="left" vertical="center" wrapText="1"/>
    </xf>
    <xf numFmtId="3" fontId="24" fillId="0" borderId="18" xfId="1" applyNumberFormat="1" applyFont="1" applyFill="1" applyBorder="1" applyAlignment="1">
      <alignment horizontal="center" vertical="center" wrapText="1"/>
    </xf>
    <xf numFmtId="3" fontId="8" fillId="2" borderId="18" xfId="3" applyNumberFormat="1" applyFont="1" applyFill="1" applyBorder="1" applyAlignment="1">
      <alignment horizontal="center" vertical="center" wrapText="1"/>
    </xf>
    <xf numFmtId="3" fontId="8" fillId="2" borderId="18" xfId="4" applyNumberFormat="1" applyFont="1" applyFill="1" applyBorder="1" applyAlignment="1">
      <alignment horizontal="center" vertical="center" wrapText="1"/>
    </xf>
    <xf numFmtId="0" fontId="16" fillId="2" borderId="18" xfId="8" applyFont="1" applyFill="1" applyBorder="1" applyAlignment="1">
      <alignment horizontal="center" vertical="center" wrapText="1"/>
    </xf>
    <xf numFmtId="3" fontId="8" fillId="2" borderId="18" xfId="10" applyNumberFormat="1" applyFont="1" applyFill="1" applyBorder="1" applyAlignment="1">
      <alignment horizontal="center" vertical="center" wrapText="1"/>
    </xf>
    <xf numFmtId="3" fontId="11" fillId="2" borderId="18" xfId="10" applyNumberFormat="1" applyFont="1" applyFill="1" applyBorder="1" applyAlignment="1">
      <alignment horizontal="center" vertical="center"/>
    </xf>
    <xf numFmtId="0" fontId="17" fillId="2" borderId="18" xfId="10" applyFont="1" applyFill="1" applyBorder="1" applyAlignment="1">
      <alignment horizontal="center" vertical="center" wrapText="1"/>
    </xf>
    <xf numFmtId="3" fontId="7" fillId="2" borderId="19" xfId="11" applyNumberFormat="1" applyFont="1" applyFill="1" applyBorder="1" applyAlignment="1">
      <alignment horizontal="center" vertical="center"/>
    </xf>
    <xf numFmtId="3" fontId="7" fillId="2" borderId="19" xfId="12" applyNumberFormat="1" applyFont="1" applyFill="1" applyBorder="1" applyAlignment="1">
      <alignment horizontal="center" vertical="center"/>
    </xf>
    <xf numFmtId="3" fontId="7" fillId="2" borderId="19" xfId="13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2" fontId="24" fillId="0" borderId="18" xfId="1" applyNumberFormat="1" applyFont="1" applyFill="1" applyBorder="1" applyAlignment="1">
      <alignment horizontal="center" vertical="center" wrapText="1"/>
    </xf>
    <xf numFmtId="3" fontId="14" fillId="2" borderId="27" xfId="0" applyNumberFormat="1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wrapText="1"/>
    </xf>
    <xf numFmtId="1" fontId="15" fillId="2" borderId="29" xfId="0" applyNumberFormat="1" applyFont="1" applyFill="1" applyBorder="1" applyAlignment="1">
      <alignment horizontal="center" wrapText="1"/>
    </xf>
    <xf numFmtId="0" fontId="26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/>
    <xf numFmtId="0" fontId="27" fillId="2" borderId="36" xfId="0" applyFont="1" applyFill="1" applyBorder="1" applyAlignment="1">
      <alignment vertical="center" wrapText="1"/>
    </xf>
    <xf numFmtId="3" fontId="14" fillId="2" borderId="36" xfId="0" applyNumberFormat="1" applyFont="1" applyFill="1" applyBorder="1" applyAlignment="1">
      <alignment horizontal="center" wrapText="1"/>
    </xf>
    <xf numFmtId="3" fontId="14" fillId="0" borderId="36" xfId="0" applyNumberFormat="1" applyFont="1" applyBorder="1" applyAlignment="1">
      <alignment horizontal="center" wrapText="1"/>
    </xf>
    <xf numFmtId="3" fontId="14" fillId="2" borderId="37" xfId="0" applyNumberFormat="1" applyFont="1" applyFill="1" applyBorder="1" applyAlignment="1">
      <alignment horizontal="center"/>
    </xf>
    <xf numFmtId="0" fontId="26" fillId="2" borderId="31" xfId="0" applyFont="1" applyFill="1" applyBorder="1" applyAlignment="1">
      <alignment horizontal="center" vertical="center" wrapText="1"/>
    </xf>
    <xf numFmtId="0" fontId="9" fillId="2" borderId="31" xfId="0" applyFont="1" applyFill="1" applyBorder="1"/>
    <xf numFmtId="0" fontId="27" fillId="2" borderId="31" xfId="0" applyFont="1" applyFill="1" applyBorder="1" applyAlignment="1">
      <alignment vertical="center" wrapText="1"/>
    </xf>
    <xf numFmtId="3" fontId="14" fillId="2" borderId="31" xfId="0" applyNumberFormat="1" applyFont="1" applyFill="1" applyBorder="1" applyAlignment="1">
      <alignment horizontal="center" wrapText="1"/>
    </xf>
    <xf numFmtId="3" fontId="14" fillId="0" borderId="31" xfId="0" applyNumberFormat="1" applyFont="1" applyBorder="1" applyAlignment="1">
      <alignment horizontal="center" wrapText="1"/>
    </xf>
    <xf numFmtId="0" fontId="19" fillId="0" borderId="33" xfId="0" applyFont="1" applyBorder="1" applyAlignment="1">
      <alignment wrapText="1"/>
    </xf>
    <xf numFmtId="0" fontId="0" fillId="0" borderId="33" xfId="0" applyBorder="1" applyAlignment="1"/>
    <xf numFmtId="0" fontId="0" fillId="0" borderId="27" xfId="0" applyBorder="1" applyAlignment="1"/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22" fillId="2" borderId="25" xfId="0" applyFont="1" applyFill="1" applyBorder="1" applyAlignment="1">
      <alignment horizontal="center" vertical="center" wrapText="1"/>
    </xf>
    <xf numFmtId="0" fontId="1" fillId="0" borderId="26" xfId="0" applyFont="1" applyBorder="1"/>
    <xf numFmtId="0" fontId="1" fillId="0" borderId="27" xfId="0" applyFont="1" applyBorder="1"/>
    <xf numFmtId="0" fontId="7" fillId="5" borderId="15" xfId="0" applyFont="1" applyFill="1" applyBorder="1" applyAlignment="1">
      <alignment horizontal="center" vertical="center" wrapText="1"/>
    </xf>
    <xf numFmtId="0" fontId="1" fillId="6" borderId="16" xfId="0" applyFont="1" applyFill="1" applyBorder="1"/>
    <xf numFmtId="0" fontId="1" fillId="6" borderId="17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7" xfId="0" applyFont="1" applyBorder="1"/>
    <xf numFmtId="0" fontId="20" fillId="0" borderId="15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wrapText="1"/>
    </xf>
    <xf numFmtId="0" fontId="1" fillId="6" borderId="28" xfId="0" applyFont="1" applyFill="1" applyBorder="1"/>
    <xf numFmtId="0" fontId="22" fillId="0" borderId="34" xfId="0" applyFont="1" applyBorder="1" applyAlignment="1">
      <alignment horizontal="center" vertical="center" wrapText="1"/>
    </xf>
    <xf numFmtId="0" fontId="21" fillId="0" borderId="29" xfId="0" applyFont="1" applyBorder="1"/>
    <xf numFmtId="0" fontId="21" fillId="0" borderId="16" xfId="0" applyFont="1" applyBorder="1"/>
    <xf numFmtId="0" fontId="21" fillId="0" borderId="17" xfId="0" applyFont="1" applyBorder="1"/>
    <xf numFmtId="0" fontId="7" fillId="5" borderId="22" xfId="0" applyFont="1" applyFill="1" applyBorder="1" applyAlignment="1">
      <alignment horizontal="center" vertical="center" wrapText="1"/>
    </xf>
    <xf numFmtId="0" fontId="1" fillId="6" borderId="21" xfId="0" applyFont="1" applyFill="1" applyBorder="1"/>
    <xf numFmtId="0" fontId="1" fillId="6" borderId="29" xfId="0" applyFont="1" applyFill="1" applyBorder="1"/>
    <xf numFmtId="0" fontId="1" fillId="6" borderId="23" xfId="0" applyFont="1" applyFill="1" applyBorder="1"/>
    <xf numFmtId="0" fontId="8" fillId="2" borderId="24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4" fillId="2" borderId="27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wrapText="1"/>
    </xf>
    <xf numFmtId="0" fontId="0" fillId="0" borderId="31" xfId="0" applyBorder="1" applyAlignment="1">
      <alignment horizontal="left"/>
    </xf>
  </cellXfs>
  <cellStyles count="20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133910</xdr:colOff>
      <xdr:row>13</xdr:row>
      <xdr:rowOff>25774</xdr:rowOff>
    </xdr:from>
    <xdr:ext cx="1323975" cy="8382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38935" y="5264524"/>
          <a:ext cx="132397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41462</xdr:colOff>
      <xdr:row>14</xdr:row>
      <xdr:rowOff>109258</xdr:rowOff>
    </xdr:from>
    <xdr:ext cx="1409700" cy="8953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6487" y="6252883"/>
          <a:ext cx="14097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89087</xdr:colOff>
      <xdr:row>15</xdr:row>
      <xdr:rowOff>14567</xdr:rowOff>
    </xdr:from>
    <xdr:ext cx="1323975" cy="838200"/>
    <xdr:pic>
      <xdr:nvPicPr>
        <xdr:cNvPr id="4" name="image1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4112" y="7244042"/>
          <a:ext cx="132397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52667</xdr:colOff>
      <xdr:row>16</xdr:row>
      <xdr:rowOff>75639</xdr:rowOff>
    </xdr:from>
    <xdr:ext cx="1409700" cy="8953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57692" y="8209989"/>
          <a:ext cx="14097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39781</xdr:colOff>
      <xdr:row>17</xdr:row>
      <xdr:rowOff>42583</xdr:rowOff>
    </xdr:from>
    <xdr:ext cx="1381125" cy="820270"/>
    <xdr:pic>
      <xdr:nvPicPr>
        <xdr:cNvPr id="6" name="image3.pn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t="-1" b="8386"/>
        <a:stretch/>
      </xdr:blipFill>
      <xdr:spPr>
        <a:xfrm>
          <a:off x="2144806" y="9262783"/>
          <a:ext cx="1381125" cy="82027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75080</xdr:colOff>
      <xdr:row>18</xdr:row>
      <xdr:rowOff>104214</xdr:rowOff>
    </xdr:from>
    <xdr:ext cx="1409700" cy="895350"/>
    <xdr:pic>
      <xdr:nvPicPr>
        <xdr:cNvPr id="7" name="image8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80105" y="10229289"/>
          <a:ext cx="14097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30256</xdr:colOff>
      <xdr:row>20</xdr:row>
      <xdr:rowOff>126627</xdr:rowOff>
    </xdr:from>
    <xdr:ext cx="1409700" cy="895350"/>
    <xdr:pic>
      <xdr:nvPicPr>
        <xdr:cNvPr id="8" name="image8.pn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35281" y="12328152"/>
          <a:ext cx="14097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62193</xdr:colOff>
      <xdr:row>19</xdr:row>
      <xdr:rowOff>20170</xdr:rowOff>
    </xdr:from>
    <xdr:ext cx="1381125" cy="895350"/>
    <xdr:pic>
      <xdr:nvPicPr>
        <xdr:cNvPr id="9" name="image3.png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67218" y="11231095"/>
          <a:ext cx="138112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41461</xdr:colOff>
      <xdr:row>21</xdr:row>
      <xdr:rowOff>71157</xdr:rowOff>
    </xdr:from>
    <xdr:ext cx="1409700" cy="895350"/>
    <xdr:pic>
      <xdr:nvPicPr>
        <xdr:cNvPr id="10" name="image4.png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46486" y="13358532"/>
          <a:ext cx="14097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22</xdr:row>
      <xdr:rowOff>174811</xdr:rowOff>
    </xdr:from>
    <xdr:ext cx="1428750" cy="838200"/>
    <xdr:pic>
      <xdr:nvPicPr>
        <xdr:cNvPr id="11" name="image17.png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24075" y="14481361"/>
          <a:ext cx="142875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39</xdr:row>
      <xdr:rowOff>200025</xdr:rowOff>
    </xdr:from>
    <xdr:ext cx="828675" cy="942975"/>
    <xdr:pic>
      <xdr:nvPicPr>
        <xdr:cNvPr id="12" name="image23.jpg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33625" y="27689175"/>
          <a:ext cx="8286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40</xdr:row>
      <xdr:rowOff>200025</xdr:rowOff>
    </xdr:from>
    <xdr:ext cx="828675" cy="942975"/>
    <xdr:pic>
      <xdr:nvPicPr>
        <xdr:cNvPr id="13" name="image23.jpg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33625" y="29184600"/>
          <a:ext cx="8286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47063</xdr:colOff>
      <xdr:row>27</xdr:row>
      <xdr:rowOff>235323</xdr:rowOff>
    </xdr:from>
    <xdr:ext cx="1385047" cy="958663"/>
    <xdr:pic>
      <xdr:nvPicPr>
        <xdr:cNvPr id="14" name="image6.png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207557" y="16102852"/>
          <a:ext cx="1385047" cy="95866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73959</xdr:colOff>
      <xdr:row>28</xdr:row>
      <xdr:rowOff>168088</xdr:rowOff>
    </xdr:from>
    <xdr:ext cx="1340224" cy="891428"/>
    <xdr:pic>
      <xdr:nvPicPr>
        <xdr:cNvPr id="15" name="image6.png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34453" y="17227923"/>
          <a:ext cx="1340224" cy="891428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78440</xdr:colOff>
      <xdr:row>29</xdr:row>
      <xdr:rowOff>129988</xdr:rowOff>
    </xdr:from>
    <xdr:ext cx="1407459" cy="913840"/>
    <xdr:pic>
      <xdr:nvPicPr>
        <xdr:cNvPr id="16" name="image6.png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38934" y="18382129"/>
          <a:ext cx="1407459" cy="91384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100853</xdr:colOff>
      <xdr:row>30</xdr:row>
      <xdr:rowOff>89647</xdr:rowOff>
    </xdr:from>
    <xdr:ext cx="1295400" cy="925046"/>
    <xdr:pic>
      <xdr:nvPicPr>
        <xdr:cNvPr id="17" name="image6.png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05878" y="20720797"/>
          <a:ext cx="1295400" cy="92504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156883</xdr:colOff>
      <xdr:row>31</xdr:row>
      <xdr:rowOff>89648</xdr:rowOff>
    </xdr:from>
    <xdr:ext cx="1272988" cy="959783"/>
    <xdr:pic>
      <xdr:nvPicPr>
        <xdr:cNvPr id="18" name="image2.png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61908" y="21920948"/>
          <a:ext cx="1272988" cy="95978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112059</xdr:colOff>
      <xdr:row>32</xdr:row>
      <xdr:rowOff>100853</xdr:rowOff>
    </xdr:from>
    <xdr:ext cx="1317812" cy="937372"/>
    <xdr:pic>
      <xdr:nvPicPr>
        <xdr:cNvPr id="19" name="image2.png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217084" y="23132303"/>
          <a:ext cx="1317812" cy="93737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67234</xdr:colOff>
      <xdr:row>33</xdr:row>
      <xdr:rowOff>67235</xdr:rowOff>
    </xdr:from>
    <xdr:ext cx="1418665" cy="906556"/>
    <xdr:pic>
      <xdr:nvPicPr>
        <xdr:cNvPr id="20" name="image12.png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72259" y="24298835"/>
          <a:ext cx="1418665" cy="90655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112059</xdr:colOff>
      <xdr:row>34</xdr:row>
      <xdr:rowOff>190498</xdr:rowOff>
    </xdr:from>
    <xdr:ext cx="1329018" cy="861733"/>
    <xdr:pic>
      <xdr:nvPicPr>
        <xdr:cNvPr id="21" name="image12.png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217084" y="25622248"/>
          <a:ext cx="1329018" cy="86173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67234</xdr:colOff>
      <xdr:row>50</xdr:row>
      <xdr:rowOff>112057</xdr:rowOff>
    </xdr:from>
    <xdr:ext cx="1385047" cy="923365"/>
    <xdr:pic>
      <xdr:nvPicPr>
        <xdr:cNvPr id="22" name="image7.jpg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72259" y="31868407"/>
          <a:ext cx="1385047" cy="9233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51</xdr:row>
      <xdr:rowOff>24652</xdr:rowOff>
    </xdr:from>
    <xdr:ext cx="1272988" cy="822512"/>
    <xdr:pic>
      <xdr:nvPicPr>
        <xdr:cNvPr id="23" name="image10.jpg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274794" y="33140276"/>
          <a:ext cx="1272988" cy="82251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22411</xdr:colOff>
      <xdr:row>52</xdr:row>
      <xdr:rowOff>62754</xdr:rowOff>
    </xdr:from>
    <xdr:ext cx="1295400" cy="811306"/>
    <xdr:pic>
      <xdr:nvPicPr>
        <xdr:cNvPr id="24" name="image9.jpg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182905" y="34056919"/>
          <a:ext cx="1295400" cy="81130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56030</xdr:colOff>
      <xdr:row>53</xdr:row>
      <xdr:rowOff>53788</xdr:rowOff>
    </xdr:from>
    <xdr:ext cx="1295400" cy="878541"/>
    <xdr:pic>
      <xdr:nvPicPr>
        <xdr:cNvPr id="25" name="image10.jpg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216524" y="34926494"/>
          <a:ext cx="1295400" cy="87854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179292</xdr:colOff>
      <xdr:row>61</xdr:row>
      <xdr:rowOff>0</xdr:rowOff>
    </xdr:from>
    <xdr:ext cx="1187825" cy="840441"/>
    <xdr:pic>
      <xdr:nvPicPr>
        <xdr:cNvPr id="27" name="image15.jpg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0" cstate="print"/>
        <a:srcRect t="9639"/>
        <a:stretch/>
      </xdr:blipFill>
      <xdr:spPr>
        <a:xfrm>
          <a:off x="2284317" y="46160392"/>
          <a:ext cx="1187825" cy="84044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22412</xdr:colOff>
      <xdr:row>62</xdr:row>
      <xdr:rowOff>0</xdr:rowOff>
    </xdr:from>
    <xdr:ext cx="1485900" cy="795618"/>
    <xdr:pic>
      <xdr:nvPicPr>
        <xdr:cNvPr id="28" name="image18.png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1" cstate="print"/>
        <a:srcRect t="11060" b="17547"/>
        <a:stretch/>
      </xdr:blipFill>
      <xdr:spPr>
        <a:xfrm>
          <a:off x="2127437" y="49636456"/>
          <a:ext cx="1485900" cy="795618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78441</xdr:colOff>
      <xdr:row>62</xdr:row>
      <xdr:rowOff>0</xdr:rowOff>
    </xdr:from>
    <xdr:ext cx="1373841" cy="762001"/>
    <xdr:pic>
      <xdr:nvPicPr>
        <xdr:cNvPr id="29" name="image13.jpg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2" cstate="print"/>
        <a:srcRect t="13438" b="10413"/>
        <a:stretch/>
      </xdr:blipFill>
      <xdr:spPr>
        <a:xfrm>
          <a:off x="2183466" y="53696346"/>
          <a:ext cx="1373841" cy="76200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100852</xdr:colOff>
      <xdr:row>62</xdr:row>
      <xdr:rowOff>89646</xdr:rowOff>
    </xdr:from>
    <xdr:ext cx="1329018" cy="773207"/>
    <xdr:pic>
      <xdr:nvPicPr>
        <xdr:cNvPr id="30" name="image13.jpg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2" cstate="print"/>
        <a:srcRect t="8304" b="9846"/>
        <a:stretch/>
      </xdr:blipFill>
      <xdr:spPr>
        <a:xfrm>
          <a:off x="2205877" y="54582171"/>
          <a:ext cx="1329018" cy="773207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1915084</xdr:colOff>
      <xdr:row>0</xdr:row>
      <xdr:rowOff>44823</xdr:rowOff>
    </xdr:from>
    <xdr:to>
      <xdr:col>2</xdr:col>
      <xdr:colOff>2591359</xdr:colOff>
      <xdr:row>3</xdr:row>
      <xdr:rowOff>168648</xdr:rowOff>
    </xdr:to>
    <xdr:pic>
      <xdr:nvPicPr>
        <xdr:cNvPr id="31" name="Рисунок 10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009" y="44823"/>
          <a:ext cx="676275" cy="695325"/>
        </a:xfrm>
        <a:prstGeom prst="rect">
          <a:avLst/>
        </a:prstGeom>
        <a:solidFill>
          <a:srgbClr val="FFFFFF"/>
        </a:solidFill>
      </xdr:spPr>
    </xdr:pic>
    <xdr:clientData/>
  </xdr:twoCellAnchor>
  <xdr:oneCellAnchor>
    <xdr:from>
      <xdr:col>1</xdr:col>
      <xdr:colOff>156882</xdr:colOff>
      <xdr:row>58</xdr:row>
      <xdr:rowOff>246531</xdr:rowOff>
    </xdr:from>
    <xdr:ext cx="1221441" cy="549087"/>
    <xdr:pic>
      <xdr:nvPicPr>
        <xdr:cNvPr id="35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61907" y="40756356"/>
          <a:ext cx="1221441" cy="54908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168088</xdr:colOff>
      <xdr:row>59</xdr:row>
      <xdr:rowOff>168089</xdr:rowOff>
    </xdr:from>
    <xdr:ext cx="1221441" cy="549087"/>
    <xdr:pic>
      <xdr:nvPicPr>
        <xdr:cNvPr id="36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73113" y="41592314"/>
          <a:ext cx="1221441" cy="54908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156882</xdr:colOff>
      <xdr:row>60</xdr:row>
      <xdr:rowOff>183777</xdr:rowOff>
    </xdr:from>
    <xdr:ext cx="1221441" cy="549087"/>
    <xdr:pic>
      <xdr:nvPicPr>
        <xdr:cNvPr id="37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317376" y="39556765"/>
          <a:ext cx="1221441" cy="54908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168087</xdr:colOff>
      <xdr:row>61</xdr:row>
      <xdr:rowOff>0</xdr:rowOff>
    </xdr:from>
    <xdr:ext cx="1221441" cy="549087"/>
    <xdr:pic>
      <xdr:nvPicPr>
        <xdr:cNvPr id="38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73112" y="43493953"/>
          <a:ext cx="1221441" cy="54908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179293</xdr:colOff>
      <xdr:row>61</xdr:row>
      <xdr:rowOff>0</xdr:rowOff>
    </xdr:from>
    <xdr:ext cx="1221441" cy="549087"/>
    <xdr:pic>
      <xdr:nvPicPr>
        <xdr:cNvPr id="39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84318" y="44492957"/>
          <a:ext cx="1221441" cy="54908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179293</xdr:colOff>
      <xdr:row>61</xdr:row>
      <xdr:rowOff>0</xdr:rowOff>
    </xdr:from>
    <xdr:ext cx="1221441" cy="549087"/>
    <xdr:pic>
      <xdr:nvPicPr>
        <xdr:cNvPr id="40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84318" y="45396152"/>
          <a:ext cx="1221441" cy="54908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150158</xdr:colOff>
      <xdr:row>61</xdr:row>
      <xdr:rowOff>44824</xdr:rowOff>
    </xdr:from>
    <xdr:to>
      <xdr:col>1</xdr:col>
      <xdr:colOff>1407456</xdr:colOff>
      <xdr:row>61</xdr:row>
      <xdr:rowOff>750794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E5FAE74E-A30D-C2E6-5ADD-A5EE2611D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10089" b="10467"/>
        <a:stretch/>
      </xdr:blipFill>
      <xdr:spPr>
        <a:xfrm>
          <a:off x="2310652" y="40610118"/>
          <a:ext cx="1257298" cy="70597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62</xdr:row>
      <xdr:rowOff>0</xdr:rowOff>
    </xdr:from>
    <xdr:to>
      <xdr:col>1</xdr:col>
      <xdr:colOff>1371599</xdr:colOff>
      <xdr:row>62</xdr:row>
      <xdr:rowOff>739589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509167D6-CCF0-2074-DCF5-CB78B7D419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15380" b="12114"/>
        <a:stretch/>
      </xdr:blipFill>
      <xdr:spPr>
        <a:xfrm>
          <a:off x="2295524" y="47863685"/>
          <a:ext cx="1181100" cy="739589"/>
        </a:xfrm>
        <a:prstGeom prst="rect">
          <a:avLst/>
        </a:prstGeom>
      </xdr:spPr>
    </xdr:pic>
    <xdr:clientData/>
  </xdr:twoCellAnchor>
  <xdr:oneCellAnchor>
    <xdr:from>
      <xdr:col>1</xdr:col>
      <xdr:colOff>89647</xdr:colOff>
      <xdr:row>62</xdr:row>
      <xdr:rowOff>0</xdr:rowOff>
    </xdr:from>
    <xdr:ext cx="1381125" cy="828675"/>
    <xdr:pic>
      <xdr:nvPicPr>
        <xdr:cNvPr id="43" name="image4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194672" y="48741666"/>
          <a:ext cx="1381125" cy="8286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318065</xdr:colOff>
      <xdr:row>62</xdr:row>
      <xdr:rowOff>0</xdr:rowOff>
    </xdr:from>
    <xdr:to>
      <xdr:col>1</xdr:col>
      <xdr:colOff>1113555</xdr:colOff>
      <xdr:row>62</xdr:row>
      <xdr:rowOff>627735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1DE998F4-3AB5-690D-F3FA-951483A4F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7" t="4786"/>
        <a:stretch/>
      </xdr:blipFill>
      <xdr:spPr bwMode="auto">
        <a:xfrm rot="2994998">
          <a:off x="2506967" y="50667291"/>
          <a:ext cx="627735" cy="795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123263</xdr:colOff>
      <xdr:row>62</xdr:row>
      <xdr:rowOff>0</xdr:rowOff>
    </xdr:from>
    <xdr:to>
      <xdr:col>1</xdr:col>
      <xdr:colOff>1409138</xdr:colOff>
      <xdr:row>62</xdr:row>
      <xdr:rowOff>829235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B65834C9-F348-FB2C-41ED-137CD59E8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11417" b="4099"/>
        <a:stretch/>
      </xdr:blipFill>
      <xdr:spPr>
        <a:xfrm>
          <a:off x="2228288" y="51635586"/>
          <a:ext cx="1285875" cy="829235"/>
        </a:xfrm>
        <a:prstGeom prst="rect">
          <a:avLst/>
        </a:prstGeom>
      </xdr:spPr>
    </xdr:pic>
    <xdr:clientData/>
  </xdr:twoCellAnchor>
  <xdr:twoCellAnchor editAs="oneCell">
    <xdr:from>
      <xdr:col>1</xdr:col>
      <xdr:colOff>125506</xdr:colOff>
      <xdr:row>63</xdr:row>
      <xdr:rowOff>0</xdr:rowOff>
    </xdr:from>
    <xdr:to>
      <xdr:col>1</xdr:col>
      <xdr:colOff>1285875</xdr:colOff>
      <xdr:row>63</xdr:row>
      <xdr:rowOff>829235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B65834C9-F348-FB2C-41ED-137CD59E8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11417" b="4099"/>
        <a:stretch/>
      </xdr:blipFill>
      <xdr:spPr>
        <a:xfrm>
          <a:off x="2286000" y="47369506"/>
          <a:ext cx="1160369" cy="829235"/>
        </a:xfrm>
        <a:prstGeom prst="rect">
          <a:avLst/>
        </a:prstGeom>
      </xdr:spPr>
    </xdr:pic>
    <xdr:clientData/>
  </xdr:twoCellAnchor>
  <xdr:oneCellAnchor>
    <xdr:from>
      <xdr:col>1</xdr:col>
      <xdr:colOff>277906</xdr:colOff>
      <xdr:row>41</xdr:row>
      <xdr:rowOff>107577</xdr:rowOff>
    </xdr:from>
    <xdr:ext cx="1057275" cy="1085850"/>
    <xdr:pic>
      <xdr:nvPicPr>
        <xdr:cNvPr id="48" name="image11.png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38400" y="29780753"/>
          <a:ext cx="105727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349623</xdr:colOff>
      <xdr:row>42</xdr:row>
      <xdr:rowOff>134471</xdr:rowOff>
    </xdr:from>
    <xdr:ext cx="1057275" cy="1085850"/>
    <xdr:pic>
      <xdr:nvPicPr>
        <xdr:cNvPr id="49" name="image11.png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510117" y="31053742"/>
          <a:ext cx="105727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242047</xdr:colOff>
      <xdr:row>43</xdr:row>
      <xdr:rowOff>8965</xdr:rowOff>
    </xdr:from>
    <xdr:ext cx="1255059" cy="1183341"/>
    <xdr:pic>
      <xdr:nvPicPr>
        <xdr:cNvPr id="50" name="image10.png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402541" y="32174330"/>
          <a:ext cx="1255059" cy="118334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161365</xdr:colOff>
      <xdr:row>44</xdr:row>
      <xdr:rowOff>44824</xdr:rowOff>
    </xdr:from>
    <xdr:ext cx="1255059" cy="1183341"/>
    <xdr:pic>
      <xdr:nvPicPr>
        <xdr:cNvPr id="51" name="image10.png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321859" y="33456283"/>
          <a:ext cx="1255059" cy="11833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62"/>
  <sheetViews>
    <sheetView tabSelected="1" view="pageBreakPreview" topLeftCell="A2" zoomScaleSheetLayoutView="100" workbookViewId="0">
      <selection activeCell="B61" sqref="B61"/>
    </sheetView>
  </sheetViews>
  <sheetFormatPr defaultColWidth="14.42578125" defaultRowHeight="15" customHeight="1"/>
  <cols>
    <col min="1" max="1" width="31.5703125" customWidth="1"/>
    <col min="2" max="2" width="22.28515625" customWidth="1"/>
    <col min="3" max="3" width="48.140625" customWidth="1"/>
    <col min="4" max="4" width="11.140625" customWidth="1"/>
    <col min="5" max="5" width="14.140625" customWidth="1"/>
    <col min="6" max="7" width="11.140625" customWidth="1"/>
    <col min="8" max="9" width="14.85546875" customWidth="1"/>
    <col min="10" max="11" width="11.7109375" hidden="1" customWidth="1"/>
    <col min="12" max="12" width="21.7109375" hidden="1" customWidth="1"/>
  </cols>
  <sheetData>
    <row r="1" spans="1:18" ht="15" customHeight="1">
      <c r="A1" s="79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8" ht="1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8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8" ht="1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8" ht="28.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8" ht="54.7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8" ht="51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8" ht="59.25" customHeight="1" thickBo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8" ht="37.5" customHeight="1" thickBot="1">
      <c r="A9" s="81" t="s">
        <v>0</v>
      </c>
      <c r="B9" s="83" t="s">
        <v>1</v>
      </c>
      <c r="C9" s="85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87" t="s">
        <v>89</v>
      </c>
      <c r="J9" s="89" t="s">
        <v>8</v>
      </c>
      <c r="K9" s="90"/>
      <c r="L9" s="91"/>
    </row>
    <row r="10" spans="1:18" ht="30" customHeight="1" thickBot="1">
      <c r="A10" s="82"/>
      <c r="B10" s="84"/>
      <c r="C10" s="86"/>
      <c r="D10" s="4" t="s">
        <v>9</v>
      </c>
      <c r="E10" s="5" t="s">
        <v>10</v>
      </c>
      <c r="F10" s="5" t="s">
        <v>11</v>
      </c>
      <c r="G10" s="6" t="s">
        <v>12</v>
      </c>
      <c r="H10" s="33" t="s">
        <v>13</v>
      </c>
      <c r="I10" s="88"/>
      <c r="J10" s="33" t="s">
        <v>35</v>
      </c>
      <c r="K10" s="7" t="s">
        <v>36</v>
      </c>
      <c r="L10" s="7" t="s">
        <v>37</v>
      </c>
    </row>
    <row r="11" spans="1:18" ht="42.75" customHeight="1">
      <c r="A11" s="95" t="s">
        <v>38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18" ht="25.5" customHeight="1">
      <c r="A12" s="98" t="s">
        <v>14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1:18" ht="23.25" customHeight="1">
      <c r="A13" s="101" t="s">
        <v>87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100"/>
    </row>
    <row r="14" spans="1:18" ht="71.25">
      <c r="A14" s="36" t="s">
        <v>64</v>
      </c>
      <c r="B14" s="8"/>
      <c r="C14" s="45" t="s">
        <v>49</v>
      </c>
      <c r="D14" s="10">
        <v>35</v>
      </c>
      <c r="E14" s="11">
        <f t="shared" ref="E14:E23" si="0">F14*D14</f>
        <v>6475</v>
      </c>
      <c r="F14" s="11">
        <v>185</v>
      </c>
      <c r="G14" s="11" t="s">
        <v>15</v>
      </c>
      <c r="H14" s="12" t="s">
        <v>90</v>
      </c>
      <c r="I14" s="12">
        <v>4900</v>
      </c>
      <c r="J14" s="13">
        <f t="shared" ref="J14:J23" si="1">ROUNDUP(0.1*L14/0.7,0)*10</f>
        <v>6780</v>
      </c>
      <c r="K14" s="14">
        <f t="shared" ref="K14:K23" si="2">ROUNDUP(0.1*J14*0.85,0)*10</f>
        <v>5770</v>
      </c>
      <c r="L14" s="14">
        <v>4740</v>
      </c>
      <c r="Q14">
        <v>650</v>
      </c>
      <c r="R14">
        <f>I14/K14</f>
        <v>0.84922010398613523</v>
      </c>
    </row>
    <row r="15" spans="1:18" ht="85.5">
      <c r="A15" s="36" t="s">
        <v>65</v>
      </c>
      <c r="B15" s="8"/>
      <c r="C15" s="45" t="s">
        <v>50</v>
      </c>
      <c r="D15" s="10">
        <v>35</v>
      </c>
      <c r="E15" s="11">
        <f t="shared" si="0"/>
        <v>6475</v>
      </c>
      <c r="F15" s="11">
        <v>185</v>
      </c>
      <c r="G15" s="11" t="s">
        <v>15</v>
      </c>
      <c r="H15" s="12" t="s">
        <v>91</v>
      </c>
      <c r="I15" s="12">
        <v>4900</v>
      </c>
      <c r="J15" s="13">
        <f t="shared" si="1"/>
        <v>6780</v>
      </c>
      <c r="K15" s="14">
        <f t="shared" si="2"/>
        <v>5770</v>
      </c>
      <c r="L15" s="14">
        <v>4740</v>
      </c>
      <c r="R15">
        <f t="shared" ref="R15:R17" si="3">K15*0.95</f>
        <v>5481.5</v>
      </c>
    </row>
    <row r="16" spans="1:18" ht="71.25">
      <c r="A16" s="36" t="s">
        <v>66</v>
      </c>
      <c r="B16" s="8"/>
      <c r="C16" s="9" t="s">
        <v>49</v>
      </c>
      <c r="D16" s="10">
        <v>50</v>
      </c>
      <c r="E16" s="11">
        <f t="shared" si="0"/>
        <v>8750</v>
      </c>
      <c r="F16" s="11">
        <v>175</v>
      </c>
      <c r="G16" s="15" t="s">
        <v>15</v>
      </c>
      <c r="H16" s="12" t="s">
        <v>90</v>
      </c>
      <c r="I16" s="12">
        <v>5000</v>
      </c>
      <c r="J16" s="13">
        <f t="shared" si="1"/>
        <v>6910</v>
      </c>
      <c r="K16" s="14">
        <f t="shared" si="2"/>
        <v>5880</v>
      </c>
      <c r="L16" s="14">
        <v>4836</v>
      </c>
      <c r="R16">
        <f t="shared" si="3"/>
        <v>5586</v>
      </c>
    </row>
    <row r="17" spans="1:18" ht="85.5">
      <c r="A17" s="36" t="s">
        <v>66</v>
      </c>
      <c r="B17" s="8"/>
      <c r="C17" s="9" t="s">
        <v>50</v>
      </c>
      <c r="D17" s="10">
        <v>50</v>
      </c>
      <c r="E17" s="11">
        <f t="shared" si="0"/>
        <v>8750</v>
      </c>
      <c r="F17" s="11">
        <v>175</v>
      </c>
      <c r="G17" s="15" t="s">
        <v>15</v>
      </c>
      <c r="H17" s="12" t="s">
        <v>91</v>
      </c>
      <c r="I17" s="12">
        <v>5000</v>
      </c>
      <c r="J17" s="13">
        <f t="shared" si="1"/>
        <v>6910</v>
      </c>
      <c r="K17" s="14">
        <f t="shared" si="2"/>
        <v>5880</v>
      </c>
      <c r="L17" s="14">
        <v>4836</v>
      </c>
      <c r="R17">
        <f t="shared" si="3"/>
        <v>5586</v>
      </c>
    </row>
    <row r="18" spans="1:18" ht="71.25">
      <c r="A18" s="36" t="s">
        <v>67</v>
      </c>
      <c r="B18" s="16"/>
      <c r="C18" s="9" t="s">
        <v>51</v>
      </c>
      <c r="D18" s="10">
        <v>70</v>
      </c>
      <c r="E18" s="11">
        <f t="shared" si="0"/>
        <v>12950</v>
      </c>
      <c r="F18" s="11">
        <v>185</v>
      </c>
      <c r="G18" s="15" t="s">
        <v>15</v>
      </c>
      <c r="H18" s="12" t="s">
        <v>92</v>
      </c>
      <c r="I18" s="12">
        <v>7600</v>
      </c>
      <c r="J18" s="13">
        <f t="shared" si="1"/>
        <v>9980</v>
      </c>
      <c r="K18" s="14">
        <f t="shared" si="2"/>
        <v>8490</v>
      </c>
      <c r="L18" s="14">
        <v>6983</v>
      </c>
      <c r="Q18">
        <v>0.95</v>
      </c>
      <c r="R18">
        <f>K18*0.95</f>
        <v>8065.5</v>
      </c>
    </row>
    <row r="19" spans="1:18" ht="85.5">
      <c r="A19" s="36" t="s">
        <v>67</v>
      </c>
      <c r="B19" s="16"/>
      <c r="C19" s="9" t="s">
        <v>52</v>
      </c>
      <c r="D19" s="10">
        <v>70</v>
      </c>
      <c r="E19" s="11">
        <f t="shared" si="0"/>
        <v>12950</v>
      </c>
      <c r="F19" s="11">
        <v>185</v>
      </c>
      <c r="G19" s="15" t="s">
        <v>15</v>
      </c>
      <c r="H19" s="12" t="s">
        <v>93</v>
      </c>
      <c r="I19" s="12">
        <v>7600</v>
      </c>
      <c r="J19" s="13">
        <f t="shared" si="1"/>
        <v>9980</v>
      </c>
      <c r="K19" s="14">
        <f t="shared" si="2"/>
        <v>8490</v>
      </c>
      <c r="L19" s="14">
        <v>6983</v>
      </c>
      <c r="R19">
        <f t="shared" ref="R19:R76" si="4">K19*0.95</f>
        <v>8065.5</v>
      </c>
    </row>
    <row r="20" spans="1:18" ht="78" customHeight="1">
      <c r="A20" s="36" t="s">
        <v>68</v>
      </c>
      <c r="B20" s="16"/>
      <c r="C20" s="9" t="s">
        <v>51</v>
      </c>
      <c r="D20" s="10">
        <v>100</v>
      </c>
      <c r="E20" s="11">
        <f t="shared" si="0"/>
        <v>17500</v>
      </c>
      <c r="F20" s="11">
        <v>175</v>
      </c>
      <c r="G20" s="15" t="s">
        <v>15</v>
      </c>
      <c r="H20" s="12" t="s">
        <v>92</v>
      </c>
      <c r="I20" s="12">
        <v>8200</v>
      </c>
      <c r="J20" s="13">
        <f t="shared" si="1"/>
        <v>10250</v>
      </c>
      <c r="K20" s="14">
        <f t="shared" si="2"/>
        <v>8720</v>
      </c>
      <c r="L20" s="14">
        <v>7173</v>
      </c>
      <c r="R20">
        <f t="shared" si="4"/>
        <v>8284</v>
      </c>
    </row>
    <row r="21" spans="1:18" ht="85.5">
      <c r="A21" s="36" t="s">
        <v>68</v>
      </c>
      <c r="B21" s="16"/>
      <c r="C21" s="9" t="s">
        <v>52</v>
      </c>
      <c r="D21" s="10">
        <v>100</v>
      </c>
      <c r="E21" s="11">
        <f t="shared" si="0"/>
        <v>17500</v>
      </c>
      <c r="F21" s="11">
        <v>175</v>
      </c>
      <c r="G21" s="15" t="s">
        <v>15</v>
      </c>
      <c r="H21" s="12" t="s">
        <v>93</v>
      </c>
      <c r="I21" s="12">
        <v>8200</v>
      </c>
      <c r="J21" s="13">
        <f t="shared" si="1"/>
        <v>10250</v>
      </c>
      <c r="K21" s="14">
        <f t="shared" si="2"/>
        <v>8720</v>
      </c>
      <c r="L21" s="14">
        <v>7173</v>
      </c>
      <c r="R21">
        <f t="shared" si="4"/>
        <v>8284</v>
      </c>
    </row>
    <row r="22" spans="1:18" ht="80.25" customHeight="1">
      <c r="A22" s="36" t="s">
        <v>69</v>
      </c>
      <c r="B22" s="16"/>
      <c r="C22" s="9" t="s">
        <v>53</v>
      </c>
      <c r="D22" s="10">
        <v>150</v>
      </c>
      <c r="E22" s="11">
        <f t="shared" si="0"/>
        <v>26250</v>
      </c>
      <c r="F22" s="11">
        <v>175</v>
      </c>
      <c r="G22" s="15" t="s">
        <v>15</v>
      </c>
      <c r="H22" s="12" t="s">
        <v>94</v>
      </c>
      <c r="I22" s="12">
        <v>11900</v>
      </c>
      <c r="J22" s="13">
        <f t="shared" si="1"/>
        <v>16020</v>
      </c>
      <c r="K22" s="14">
        <f t="shared" si="2"/>
        <v>13620</v>
      </c>
      <c r="L22" s="14">
        <v>11210</v>
      </c>
      <c r="R22">
        <f t="shared" si="4"/>
        <v>12939</v>
      </c>
    </row>
    <row r="23" spans="1:18" ht="85.5">
      <c r="A23" s="36" t="s">
        <v>69</v>
      </c>
      <c r="B23" s="16"/>
      <c r="C23" s="9" t="s">
        <v>54</v>
      </c>
      <c r="D23" s="10">
        <v>150</v>
      </c>
      <c r="E23" s="11">
        <f t="shared" si="0"/>
        <v>26250</v>
      </c>
      <c r="F23" s="11">
        <v>175</v>
      </c>
      <c r="G23" s="15" t="s">
        <v>15</v>
      </c>
      <c r="H23" s="12" t="s">
        <v>95</v>
      </c>
      <c r="I23" s="12">
        <v>11900</v>
      </c>
      <c r="J23" s="13">
        <f t="shared" si="1"/>
        <v>16020</v>
      </c>
      <c r="K23" s="14">
        <f t="shared" si="2"/>
        <v>13620</v>
      </c>
      <c r="L23" s="14">
        <v>11210</v>
      </c>
      <c r="R23">
        <f t="shared" si="4"/>
        <v>12939</v>
      </c>
    </row>
    <row r="24" spans="1:18" ht="41.25" customHeight="1" thickBot="1">
      <c r="A24" s="92" t="s">
        <v>48</v>
      </c>
      <c r="B24" s="93"/>
      <c r="C24" s="93"/>
      <c r="D24" s="93"/>
      <c r="E24" s="93"/>
      <c r="F24" s="93"/>
      <c r="G24" s="93"/>
      <c r="H24" s="93"/>
      <c r="I24" s="94"/>
      <c r="J24" s="93"/>
      <c r="K24" s="93"/>
      <c r="L24" s="94"/>
      <c r="R24">
        <f t="shared" si="4"/>
        <v>0</v>
      </c>
    </row>
    <row r="25" spans="1:18" ht="39" thickBot="1">
      <c r="A25" s="81" t="s">
        <v>0</v>
      </c>
      <c r="B25" s="83" t="s">
        <v>1</v>
      </c>
      <c r="C25" s="85" t="s">
        <v>2</v>
      </c>
      <c r="D25" s="1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87" t="s">
        <v>89</v>
      </c>
      <c r="J25" s="13"/>
      <c r="K25" s="14"/>
      <c r="L25" s="14"/>
    </row>
    <row r="26" spans="1:18" ht="19.5" thickBot="1">
      <c r="A26" s="82"/>
      <c r="B26" s="84"/>
      <c r="C26" s="86"/>
      <c r="D26" s="4" t="s">
        <v>9</v>
      </c>
      <c r="E26" s="5" t="s">
        <v>10</v>
      </c>
      <c r="F26" s="5" t="s">
        <v>11</v>
      </c>
      <c r="G26" s="6" t="s">
        <v>12</v>
      </c>
      <c r="H26" s="33" t="s">
        <v>13</v>
      </c>
      <c r="I26" s="88"/>
      <c r="J26" s="13"/>
      <c r="K26" s="14"/>
      <c r="L26" s="14"/>
    </row>
    <row r="27" spans="1:18" ht="29.25" customHeight="1">
      <c r="A27" s="101" t="s">
        <v>87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00"/>
      <c r="R27">
        <f t="shared" si="4"/>
        <v>0</v>
      </c>
    </row>
    <row r="28" spans="1:18" ht="94.5" customHeight="1">
      <c r="A28" s="36" t="s">
        <v>70</v>
      </c>
      <c r="B28" s="17"/>
      <c r="C28" s="9" t="s">
        <v>55</v>
      </c>
      <c r="D28" s="10">
        <v>50</v>
      </c>
      <c r="E28" s="11">
        <v>9000</v>
      </c>
      <c r="F28" s="11">
        <v>180</v>
      </c>
      <c r="G28" s="15" t="s">
        <v>15</v>
      </c>
      <c r="H28" s="12" t="s">
        <v>16</v>
      </c>
      <c r="I28" s="12">
        <v>18000</v>
      </c>
      <c r="J28" s="13">
        <f t="shared" ref="J28:J35" si="5">ROUNDUP(0.1*L28/0.7,0)*10</f>
        <v>21790</v>
      </c>
      <c r="K28" s="14">
        <f t="shared" ref="K28:K35" si="6">ROUNDUP(0.1*J28*0.85,0)*10</f>
        <v>18530</v>
      </c>
      <c r="L28" s="14">
        <v>15250</v>
      </c>
      <c r="R28">
        <f t="shared" si="4"/>
        <v>17603.5</v>
      </c>
    </row>
    <row r="29" spans="1:18" ht="94.5" customHeight="1">
      <c r="A29" s="36" t="s">
        <v>71</v>
      </c>
      <c r="B29" s="17"/>
      <c r="C29" s="9" t="s">
        <v>55</v>
      </c>
      <c r="D29" s="10">
        <v>70</v>
      </c>
      <c r="E29" s="11">
        <v>11900</v>
      </c>
      <c r="F29" s="11">
        <v>170</v>
      </c>
      <c r="G29" s="15" t="s">
        <v>15</v>
      </c>
      <c r="H29" s="12" t="s">
        <v>16</v>
      </c>
      <c r="I29" s="12">
        <v>18000</v>
      </c>
      <c r="J29" s="13">
        <f t="shared" si="5"/>
        <v>22650</v>
      </c>
      <c r="K29" s="14">
        <f t="shared" si="6"/>
        <v>19260</v>
      </c>
      <c r="L29" s="14">
        <v>15850</v>
      </c>
      <c r="R29">
        <f t="shared" si="4"/>
        <v>18297</v>
      </c>
    </row>
    <row r="30" spans="1:18" ht="94.5" customHeight="1">
      <c r="A30" s="36" t="s">
        <v>72</v>
      </c>
      <c r="B30" s="17"/>
      <c r="C30" s="9" t="s">
        <v>55</v>
      </c>
      <c r="D30" s="10">
        <v>85</v>
      </c>
      <c r="E30" s="11">
        <v>14000</v>
      </c>
      <c r="F30" s="11">
        <v>165</v>
      </c>
      <c r="G30" s="15" t="s">
        <v>15</v>
      </c>
      <c r="H30" s="12" t="s">
        <v>16</v>
      </c>
      <c r="I30" s="12">
        <v>18200</v>
      </c>
      <c r="J30" s="13">
        <f t="shared" si="5"/>
        <v>22930</v>
      </c>
      <c r="K30" s="14">
        <f t="shared" si="6"/>
        <v>19500</v>
      </c>
      <c r="L30" s="14">
        <v>16050</v>
      </c>
      <c r="R30">
        <f t="shared" si="4"/>
        <v>18525</v>
      </c>
    </row>
    <row r="31" spans="1:18" ht="94.5" customHeight="1">
      <c r="A31" s="36" t="s">
        <v>73</v>
      </c>
      <c r="B31" s="17"/>
      <c r="C31" s="9" t="s">
        <v>55</v>
      </c>
      <c r="D31" s="10">
        <v>100</v>
      </c>
      <c r="E31" s="11">
        <v>16000</v>
      </c>
      <c r="F31" s="11">
        <v>160</v>
      </c>
      <c r="G31" s="15" t="s">
        <v>15</v>
      </c>
      <c r="H31" s="12" t="s">
        <v>16</v>
      </c>
      <c r="I31" s="12">
        <v>18200</v>
      </c>
      <c r="J31" s="13">
        <f t="shared" si="5"/>
        <v>22930</v>
      </c>
      <c r="K31" s="14">
        <f t="shared" si="6"/>
        <v>19500</v>
      </c>
      <c r="L31" s="14">
        <v>16050</v>
      </c>
      <c r="R31">
        <f t="shared" si="4"/>
        <v>18525</v>
      </c>
    </row>
    <row r="32" spans="1:18" ht="94.5" customHeight="1">
      <c r="A32" s="36" t="s">
        <v>74</v>
      </c>
      <c r="B32" s="17"/>
      <c r="C32" s="9" t="s">
        <v>56</v>
      </c>
      <c r="D32" s="10">
        <v>100</v>
      </c>
      <c r="E32" s="11" t="s">
        <v>17</v>
      </c>
      <c r="F32" s="11">
        <v>180</v>
      </c>
      <c r="G32" s="15" t="s">
        <v>15</v>
      </c>
      <c r="H32" s="12" t="s">
        <v>18</v>
      </c>
      <c r="I32" s="12">
        <v>26000</v>
      </c>
      <c r="J32" s="13">
        <f t="shared" si="5"/>
        <v>32150</v>
      </c>
      <c r="K32" s="14">
        <f t="shared" si="6"/>
        <v>27330</v>
      </c>
      <c r="L32" s="14">
        <v>22500</v>
      </c>
      <c r="M32" s="18"/>
      <c r="R32">
        <f t="shared" si="4"/>
        <v>25963.5</v>
      </c>
    </row>
    <row r="33" spans="1:18" ht="94.5" customHeight="1">
      <c r="A33" s="36" t="s">
        <v>75</v>
      </c>
      <c r="B33" s="17"/>
      <c r="C33" s="9" t="s">
        <v>56</v>
      </c>
      <c r="D33" s="10">
        <v>150</v>
      </c>
      <c r="E33" s="11">
        <v>25500</v>
      </c>
      <c r="F33" s="11">
        <v>170</v>
      </c>
      <c r="G33" s="15" t="s">
        <v>15</v>
      </c>
      <c r="H33" s="12" t="s">
        <v>18</v>
      </c>
      <c r="I33" s="12">
        <v>23490</v>
      </c>
      <c r="J33" s="13">
        <f t="shared" si="5"/>
        <v>33000</v>
      </c>
      <c r="K33" s="14">
        <f t="shared" si="6"/>
        <v>28050</v>
      </c>
      <c r="L33" s="14">
        <v>23100</v>
      </c>
      <c r="M33" s="18"/>
      <c r="N33" s="18"/>
      <c r="O33" s="18"/>
      <c r="R33">
        <f t="shared" si="4"/>
        <v>26647.5</v>
      </c>
    </row>
    <row r="34" spans="1:18" ht="94.5" customHeight="1">
      <c r="A34" s="36" t="s">
        <v>76</v>
      </c>
      <c r="B34" s="17"/>
      <c r="C34" s="9" t="s">
        <v>57</v>
      </c>
      <c r="D34" s="10">
        <v>150</v>
      </c>
      <c r="E34" s="11">
        <v>27000</v>
      </c>
      <c r="F34" s="11">
        <v>180</v>
      </c>
      <c r="G34" s="15" t="s">
        <v>15</v>
      </c>
      <c r="H34" s="12" t="s">
        <v>19</v>
      </c>
      <c r="I34" s="12">
        <v>36000</v>
      </c>
      <c r="J34" s="13">
        <f t="shared" si="5"/>
        <v>45420</v>
      </c>
      <c r="K34" s="14">
        <f t="shared" si="6"/>
        <v>38610</v>
      </c>
      <c r="L34" s="14">
        <v>31790</v>
      </c>
      <c r="R34">
        <f t="shared" si="4"/>
        <v>36679.5</v>
      </c>
    </row>
    <row r="35" spans="1:18" ht="94.5" customHeight="1">
      <c r="A35" s="36" t="s">
        <v>77</v>
      </c>
      <c r="B35" s="17"/>
      <c r="C35" s="45" t="s">
        <v>57</v>
      </c>
      <c r="D35" s="10">
        <v>240</v>
      </c>
      <c r="E35" s="11">
        <v>38400</v>
      </c>
      <c r="F35" s="11">
        <v>160</v>
      </c>
      <c r="G35" s="15" t="s">
        <v>15</v>
      </c>
      <c r="H35" s="12" t="s">
        <v>19</v>
      </c>
      <c r="I35" s="12">
        <v>36000</v>
      </c>
      <c r="J35" s="13">
        <f t="shared" si="5"/>
        <v>45420</v>
      </c>
      <c r="K35" s="14">
        <f t="shared" si="6"/>
        <v>38610</v>
      </c>
      <c r="L35" s="14">
        <v>31790</v>
      </c>
      <c r="R35">
        <f t="shared" si="4"/>
        <v>36679.5</v>
      </c>
    </row>
    <row r="36" spans="1:18" ht="38.25" customHeight="1">
      <c r="A36" s="102" t="s">
        <v>20</v>
      </c>
      <c r="B36" s="93"/>
      <c r="C36" s="93"/>
      <c r="D36" s="93"/>
      <c r="E36" s="93"/>
      <c r="F36" s="93"/>
      <c r="G36" s="93"/>
      <c r="H36" s="93"/>
      <c r="I36" s="94"/>
      <c r="J36" s="93"/>
      <c r="K36" s="93"/>
      <c r="L36" s="94"/>
      <c r="R36">
        <f t="shared" si="4"/>
        <v>0</v>
      </c>
    </row>
    <row r="37" spans="1:18" ht="29.25" customHeight="1" thickBot="1">
      <c r="A37" s="103" t="s">
        <v>21</v>
      </c>
      <c r="B37" s="96"/>
      <c r="C37" s="96"/>
      <c r="D37" s="96"/>
      <c r="E37" s="96"/>
      <c r="F37" s="96"/>
      <c r="G37" s="96"/>
      <c r="H37" s="96"/>
      <c r="I37" s="104"/>
      <c r="J37" s="96"/>
      <c r="K37" s="96"/>
      <c r="L37" s="97"/>
      <c r="R37">
        <f t="shared" si="4"/>
        <v>0</v>
      </c>
    </row>
    <row r="38" spans="1:18" ht="39" customHeight="1" thickBot="1">
      <c r="A38" s="81" t="s">
        <v>0</v>
      </c>
      <c r="B38" s="83" t="s">
        <v>1</v>
      </c>
      <c r="C38" s="85" t="s">
        <v>2</v>
      </c>
      <c r="D38" s="1" t="s">
        <v>3</v>
      </c>
      <c r="E38" s="2" t="s">
        <v>4</v>
      </c>
      <c r="F38" s="2" t="s">
        <v>5</v>
      </c>
      <c r="G38" s="2" t="s">
        <v>6</v>
      </c>
      <c r="H38" s="3" t="s">
        <v>7</v>
      </c>
      <c r="I38" s="87" t="s">
        <v>89</v>
      </c>
      <c r="J38" s="89" t="s">
        <v>8</v>
      </c>
      <c r="K38" s="90"/>
      <c r="L38" s="91"/>
    </row>
    <row r="39" spans="1:18" ht="14.25" customHeight="1" thickBot="1">
      <c r="A39" s="82"/>
      <c r="B39" s="84"/>
      <c r="C39" s="86"/>
      <c r="D39" s="4" t="s">
        <v>9</v>
      </c>
      <c r="E39" s="5" t="s">
        <v>10</v>
      </c>
      <c r="F39" s="5" t="s">
        <v>11</v>
      </c>
      <c r="G39" s="6" t="s">
        <v>12</v>
      </c>
      <c r="H39" s="60" t="s">
        <v>13</v>
      </c>
      <c r="I39" s="88"/>
      <c r="J39" s="60" t="s">
        <v>35</v>
      </c>
      <c r="K39" s="7" t="s">
        <v>36</v>
      </c>
      <c r="L39" s="7" t="s">
        <v>37</v>
      </c>
    </row>
    <row r="40" spans="1:18" ht="117.75" customHeight="1">
      <c r="A40" s="42" t="s">
        <v>78</v>
      </c>
      <c r="B40" s="19"/>
      <c r="C40" s="46" t="s">
        <v>61</v>
      </c>
      <c r="D40" s="20">
        <v>35</v>
      </c>
      <c r="E40" s="21">
        <v>5775</v>
      </c>
      <c r="F40" s="21">
        <v>165</v>
      </c>
      <c r="G40" s="21">
        <v>120</v>
      </c>
      <c r="H40" s="34" t="s">
        <v>22</v>
      </c>
      <c r="I40" s="35">
        <v>14900</v>
      </c>
      <c r="J40" s="22">
        <f t="shared" ref="J40:J41" si="7">ROUNDUP(0.1*L40/0.7,0)*10</f>
        <v>16430</v>
      </c>
      <c r="K40" s="23">
        <f t="shared" ref="K40:K41" si="8">ROUNDUP(0.1*J40*0.85,0)*10</f>
        <v>13970</v>
      </c>
      <c r="L40" s="23">
        <v>11500</v>
      </c>
      <c r="R40">
        <f t="shared" si="4"/>
        <v>13271.5</v>
      </c>
    </row>
    <row r="41" spans="1:18" ht="98.25" customHeight="1">
      <c r="A41" s="65" t="s">
        <v>113</v>
      </c>
      <c r="B41" s="66"/>
      <c r="C41" s="67" t="s">
        <v>61</v>
      </c>
      <c r="D41" s="68">
        <v>50</v>
      </c>
      <c r="E41" s="69">
        <v>8250</v>
      </c>
      <c r="F41" s="69">
        <v>165</v>
      </c>
      <c r="G41" s="69">
        <v>120</v>
      </c>
      <c r="H41" s="62" t="s">
        <v>22</v>
      </c>
      <c r="I41" s="70">
        <v>14900</v>
      </c>
      <c r="J41" s="22">
        <f t="shared" si="7"/>
        <v>17150</v>
      </c>
      <c r="K41" s="23">
        <f t="shared" si="8"/>
        <v>14580</v>
      </c>
      <c r="L41" s="23">
        <v>12000</v>
      </c>
      <c r="R41">
        <f t="shared" si="4"/>
        <v>13851</v>
      </c>
    </row>
    <row r="42" spans="1:18" ht="98.25" customHeight="1">
      <c r="A42" s="71" t="s">
        <v>109</v>
      </c>
      <c r="B42" s="72"/>
      <c r="C42" s="73" t="s">
        <v>111</v>
      </c>
      <c r="D42" s="74">
        <v>35</v>
      </c>
      <c r="E42" s="75">
        <v>5775</v>
      </c>
      <c r="F42" s="75">
        <v>165</v>
      </c>
      <c r="G42" s="75">
        <v>120</v>
      </c>
      <c r="H42" s="35" t="s">
        <v>112</v>
      </c>
      <c r="I42" s="35">
        <v>14900</v>
      </c>
      <c r="J42" s="63"/>
      <c r="K42" s="64"/>
      <c r="L42" s="23"/>
    </row>
    <row r="43" spans="1:18" ht="98.25" customHeight="1">
      <c r="A43" s="71" t="s">
        <v>110</v>
      </c>
      <c r="B43" s="72"/>
      <c r="C43" s="73" t="s">
        <v>111</v>
      </c>
      <c r="D43" s="74">
        <v>50</v>
      </c>
      <c r="E43" s="75">
        <v>8250</v>
      </c>
      <c r="F43" s="75">
        <v>165</v>
      </c>
      <c r="G43" s="75">
        <v>120</v>
      </c>
      <c r="H43" s="35" t="s">
        <v>112</v>
      </c>
      <c r="I43" s="35">
        <v>15100</v>
      </c>
      <c r="J43" s="63"/>
      <c r="K43" s="64"/>
      <c r="L43" s="23"/>
    </row>
    <row r="44" spans="1:18" ht="98.25" customHeight="1">
      <c r="A44" s="71" t="s">
        <v>114</v>
      </c>
      <c r="B44" s="72"/>
      <c r="C44" s="67" t="s">
        <v>116</v>
      </c>
      <c r="D44" s="74">
        <v>16</v>
      </c>
      <c r="E44" s="75">
        <v>2640</v>
      </c>
      <c r="F44" s="75">
        <v>165</v>
      </c>
      <c r="G44" s="75">
        <v>150</v>
      </c>
      <c r="H44" s="35" t="s">
        <v>117</v>
      </c>
      <c r="I44" s="35">
        <v>28300</v>
      </c>
      <c r="J44" s="63"/>
      <c r="K44" s="64"/>
      <c r="L44" s="23"/>
    </row>
    <row r="45" spans="1:18" ht="98.25" customHeight="1">
      <c r="A45" s="71" t="s">
        <v>115</v>
      </c>
      <c r="B45" s="72"/>
      <c r="C45" s="73" t="s">
        <v>61</v>
      </c>
      <c r="D45" s="74">
        <v>25</v>
      </c>
      <c r="E45" s="75">
        <v>4125</v>
      </c>
      <c r="F45" s="75">
        <v>165</v>
      </c>
      <c r="G45" s="75">
        <v>150</v>
      </c>
      <c r="H45" s="35" t="s">
        <v>117</v>
      </c>
      <c r="I45" s="35">
        <v>28300</v>
      </c>
      <c r="J45" s="63"/>
      <c r="K45" s="64"/>
      <c r="L45" s="23"/>
    </row>
    <row r="46" spans="1:18" ht="34.5" customHeight="1">
      <c r="A46" s="105" t="s">
        <v>47</v>
      </c>
      <c r="B46" s="106"/>
      <c r="C46" s="106"/>
      <c r="D46" s="106"/>
      <c r="E46" s="106"/>
      <c r="F46" s="106"/>
      <c r="G46" s="106"/>
      <c r="H46" s="106"/>
      <c r="I46" s="106"/>
      <c r="J46" s="107"/>
      <c r="K46" s="107"/>
      <c r="L46" s="108"/>
      <c r="R46">
        <f t="shared" si="4"/>
        <v>0</v>
      </c>
    </row>
    <row r="47" spans="1:18" ht="53.25" customHeight="1">
      <c r="A47" s="109" t="s">
        <v>23</v>
      </c>
      <c r="B47" s="110"/>
      <c r="C47" s="110"/>
      <c r="D47" s="110"/>
      <c r="E47" s="110"/>
      <c r="F47" s="110"/>
      <c r="G47" s="110"/>
      <c r="H47" s="110"/>
      <c r="I47" s="111"/>
      <c r="J47" s="110"/>
      <c r="K47" s="110"/>
      <c r="L47" s="112"/>
      <c r="R47">
        <f t="shared" si="4"/>
        <v>0</v>
      </c>
    </row>
    <row r="48" spans="1:18" ht="32.25" customHeight="1" thickBot="1">
      <c r="A48" s="113" t="s">
        <v>24</v>
      </c>
      <c r="B48" s="114"/>
      <c r="C48" s="114"/>
      <c r="D48" s="114"/>
      <c r="E48" s="114"/>
      <c r="F48" s="114"/>
      <c r="G48" s="114"/>
      <c r="H48" s="114"/>
      <c r="I48" s="94"/>
      <c r="J48" s="114"/>
      <c r="K48" s="114"/>
      <c r="L48" s="115"/>
      <c r="R48">
        <f t="shared" si="4"/>
        <v>0</v>
      </c>
    </row>
    <row r="49" spans="1:18" ht="39" customHeight="1" thickBot="1">
      <c r="A49" s="81" t="s">
        <v>0</v>
      </c>
      <c r="B49" s="83" t="s">
        <v>1</v>
      </c>
      <c r="C49" s="85" t="s">
        <v>2</v>
      </c>
      <c r="D49" s="1" t="s">
        <v>3</v>
      </c>
      <c r="E49" s="2" t="s">
        <v>4</v>
      </c>
      <c r="F49" s="2" t="s">
        <v>5</v>
      </c>
      <c r="G49" s="2" t="s">
        <v>6</v>
      </c>
      <c r="H49" s="3" t="s">
        <v>7</v>
      </c>
      <c r="I49" s="87" t="s">
        <v>89</v>
      </c>
      <c r="J49" s="89" t="s">
        <v>8</v>
      </c>
      <c r="K49" s="90"/>
      <c r="L49" s="91"/>
    </row>
    <row r="50" spans="1:18" ht="14.25" customHeight="1" thickBot="1">
      <c r="A50" s="82"/>
      <c r="B50" s="84"/>
      <c r="C50" s="86"/>
      <c r="D50" s="4" t="s">
        <v>9</v>
      </c>
      <c r="E50" s="5" t="s">
        <v>10</v>
      </c>
      <c r="F50" s="5" t="s">
        <v>11</v>
      </c>
      <c r="G50" s="6" t="s">
        <v>12</v>
      </c>
      <c r="H50" s="60" t="s">
        <v>13</v>
      </c>
      <c r="I50" s="88"/>
      <c r="J50" s="60" t="s">
        <v>35</v>
      </c>
      <c r="K50" s="7" t="s">
        <v>36</v>
      </c>
      <c r="L50" s="7" t="s">
        <v>37</v>
      </c>
    </row>
    <row r="51" spans="1:18" ht="99.75" customHeight="1">
      <c r="A51" s="36" t="s">
        <v>79</v>
      </c>
      <c r="B51" s="17"/>
      <c r="C51" s="9" t="s">
        <v>58</v>
      </c>
      <c r="D51" s="10">
        <v>50</v>
      </c>
      <c r="E51" s="11" t="s">
        <v>25</v>
      </c>
      <c r="F51" s="11">
        <v>175</v>
      </c>
      <c r="G51" s="11" t="s">
        <v>26</v>
      </c>
      <c r="H51" s="12" t="s">
        <v>27</v>
      </c>
      <c r="I51" s="12">
        <v>9500</v>
      </c>
      <c r="J51" s="13">
        <f t="shared" ref="J51:J54" si="9">ROUNDUP(0.1*L51/0.7,0)*10</f>
        <v>7400</v>
      </c>
      <c r="K51" s="14">
        <f t="shared" ref="K51:K54" si="10">ROUNDUP(0.1*J51*0.85,0)*10</f>
        <v>6290</v>
      </c>
      <c r="L51" s="14">
        <v>5178</v>
      </c>
      <c r="R51">
        <f t="shared" si="4"/>
        <v>5975.5</v>
      </c>
    </row>
    <row r="52" spans="1:18" ht="85.5">
      <c r="A52" s="36" t="s">
        <v>80</v>
      </c>
      <c r="B52" s="16"/>
      <c r="C52" s="9" t="s">
        <v>59</v>
      </c>
      <c r="D52" s="10">
        <v>70</v>
      </c>
      <c r="E52" s="11" t="s">
        <v>28</v>
      </c>
      <c r="F52" s="11">
        <v>185</v>
      </c>
      <c r="G52" s="11" t="s">
        <v>26</v>
      </c>
      <c r="H52" s="12" t="s">
        <v>29</v>
      </c>
      <c r="I52" s="12">
        <v>9500</v>
      </c>
      <c r="J52" s="13">
        <f t="shared" si="9"/>
        <v>11340</v>
      </c>
      <c r="K52" s="14">
        <f t="shared" si="10"/>
        <v>9640</v>
      </c>
      <c r="L52" s="14">
        <v>7933</v>
      </c>
      <c r="R52">
        <f t="shared" si="4"/>
        <v>9158</v>
      </c>
    </row>
    <row r="53" spans="1:18" ht="85.5">
      <c r="A53" s="41" t="s">
        <v>81</v>
      </c>
      <c r="B53" s="16"/>
      <c r="C53" s="9" t="s">
        <v>60</v>
      </c>
      <c r="D53" s="10">
        <v>100</v>
      </c>
      <c r="E53" s="11" t="s">
        <v>30</v>
      </c>
      <c r="F53" s="11">
        <v>175</v>
      </c>
      <c r="G53" s="11" t="s">
        <v>26</v>
      </c>
      <c r="H53" s="12" t="s">
        <v>31</v>
      </c>
      <c r="I53" s="12">
        <v>10500</v>
      </c>
      <c r="J53" s="13">
        <f t="shared" si="9"/>
        <v>12020</v>
      </c>
      <c r="K53" s="14">
        <f t="shared" si="10"/>
        <v>10220</v>
      </c>
      <c r="L53" s="14">
        <v>8408</v>
      </c>
      <c r="R53">
        <f t="shared" si="4"/>
        <v>9709</v>
      </c>
    </row>
    <row r="54" spans="1:18" ht="85.5">
      <c r="A54" s="36" t="s">
        <v>82</v>
      </c>
      <c r="B54" s="16"/>
      <c r="C54" s="9" t="s">
        <v>59</v>
      </c>
      <c r="D54" s="10">
        <v>100</v>
      </c>
      <c r="E54" s="11" t="s">
        <v>30</v>
      </c>
      <c r="F54" s="11">
        <v>175</v>
      </c>
      <c r="G54" s="11" t="s">
        <v>26</v>
      </c>
      <c r="H54" s="12" t="s">
        <v>29</v>
      </c>
      <c r="I54" s="12">
        <v>9700</v>
      </c>
      <c r="J54" s="13">
        <f t="shared" si="9"/>
        <v>11610</v>
      </c>
      <c r="K54" s="14">
        <f t="shared" si="10"/>
        <v>9870</v>
      </c>
      <c r="L54" s="14">
        <v>8123</v>
      </c>
      <c r="R54">
        <f t="shared" si="4"/>
        <v>9376.5</v>
      </c>
    </row>
    <row r="55" spans="1:18" ht="29.25" customHeight="1">
      <c r="A55" s="92" t="s">
        <v>46</v>
      </c>
      <c r="B55" s="93"/>
      <c r="C55" s="93"/>
      <c r="D55" s="93"/>
      <c r="E55" s="93"/>
      <c r="F55" s="93"/>
      <c r="G55" s="93"/>
      <c r="H55" s="93"/>
      <c r="I55" s="94"/>
      <c r="J55" s="93"/>
      <c r="K55" s="93"/>
      <c r="L55" s="94"/>
      <c r="R55">
        <f t="shared" si="4"/>
        <v>0</v>
      </c>
    </row>
    <row r="56" spans="1:18" ht="27.75" customHeight="1" thickBot="1">
      <c r="A56" s="95" t="s">
        <v>32</v>
      </c>
      <c r="B56" s="96"/>
      <c r="C56" s="96"/>
      <c r="D56" s="96"/>
      <c r="E56" s="96"/>
      <c r="F56" s="96"/>
      <c r="G56" s="96"/>
      <c r="H56" s="96"/>
      <c r="I56" s="104"/>
      <c r="J56" s="96"/>
      <c r="K56" s="96"/>
      <c r="L56" s="97"/>
      <c r="R56">
        <f t="shared" si="4"/>
        <v>0</v>
      </c>
    </row>
    <row r="57" spans="1:18" ht="39" customHeight="1" thickBot="1">
      <c r="A57" s="81" t="s">
        <v>0</v>
      </c>
      <c r="B57" s="83" t="s">
        <v>1</v>
      </c>
      <c r="C57" s="85" t="s">
        <v>2</v>
      </c>
      <c r="D57" s="1" t="s">
        <v>3</v>
      </c>
      <c r="E57" s="2" t="s">
        <v>4</v>
      </c>
      <c r="F57" s="2" t="s">
        <v>5</v>
      </c>
      <c r="G57" s="2" t="s">
        <v>6</v>
      </c>
      <c r="H57" s="3" t="s">
        <v>7</v>
      </c>
      <c r="I57" s="87" t="s">
        <v>89</v>
      </c>
      <c r="J57" s="89" t="s">
        <v>8</v>
      </c>
      <c r="K57" s="90"/>
      <c r="L57" s="91"/>
    </row>
    <row r="58" spans="1:18" ht="14.25" customHeight="1" thickBot="1">
      <c r="A58" s="82"/>
      <c r="B58" s="84"/>
      <c r="C58" s="86"/>
      <c r="D58" s="4" t="s">
        <v>9</v>
      </c>
      <c r="E58" s="5" t="s">
        <v>10</v>
      </c>
      <c r="F58" s="5" t="s">
        <v>11</v>
      </c>
      <c r="G58" s="6" t="s">
        <v>12</v>
      </c>
      <c r="H58" s="33" t="s">
        <v>13</v>
      </c>
      <c r="I58" s="88"/>
      <c r="J58" s="33" t="s">
        <v>35</v>
      </c>
      <c r="K58" s="7" t="s">
        <v>36</v>
      </c>
      <c r="L58" s="7" t="s">
        <v>37</v>
      </c>
    </row>
    <row r="59" spans="1:18" ht="86.45" customHeight="1">
      <c r="A59" s="39" t="s">
        <v>99</v>
      </c>
      <c r="B59" s="38"/>
      <c r="C59" s="47" t="s">
        <v>96</v>
      </c>
      <c r="D59" s="37">
        <v>22</v>
      </c>
      <c r="E59" s="61" t="s">
        <v>97</v>
      </c>
      <c r="F59" s="50">
        <v>120</v>
      </c>
      <c r="G59" s="37">
        <v>120</v>
      </c>
      <c r="H59" s="43" t="s">
        <v>39</v>
      </c>
      <c r="I59" s="40">
        <v>2500</v>
      </c>
      <c r="J59" s="44" t="s">
        <v>40</v>
      </c>
      <c r="K59" s="40" t="s">
        <v>41</v>
      </c>
      <c r="L59" s="40">
        <v>1657</v>
      </c>
    </row>
    <row r="60" spans="1:18" ht="89.45" customHeight="1">
      <c r="A60" s="39" t="s">
        <v>100</v>
      </c>
      <c r="B60" s="38"/>
      <c r="C60" s="47" t="s">
        <v>96</v>
      </c>
      <c r="D60" s="37">
        <v>32</v>
      </c>
      <c r="E60" s="51" t="s">
        <v>98</v>
      </c>
      <c r="F60" s="51">
        <v>120</v>
      </c>
      <c r="G60" s="37">
        <v>120</v>
      </c>
      <c r="H60" s="43" t="s">
        <v>39</v>
      </c>
      <c r="I60" s="40">
        <v>2550</v>
      </c>
      <c r="J60" s="44" t="s">
        <v>42</v>
      </c>
      <c r="K60" s="40" t="s">
        <v>43</v>
      </c>
      <c r="L60" s="40">
        <v>1690</v>
      </c>
    </row>
    <row r="61" spans="1:18" ht="93.6" customHeight="1">
      <c r="A61" s="39" t="s">
        <v>101</v>
      </c>
      <c r="B61" s="38"/>
      <c r="C61" s="47" t="s">
        <v>96</v>
      </c>
      <c r="D61" s="37">
        <v>42</v>
      </c>
      <c r="E61" s="52" t="s">
        <v>102</v>
      </c>
      <c r="F61" s="52">
        <v>120</v>
      </c>
      <c r="G61" s="37">
        <v>120</v>
      </c>
      <c r="H61" s="43" t="s">
        <v>39</v>
      </c>
      <c r="I61" s="40">
        <v>2600</v>
      </c>
      <c r="J61" s="44" t="s">
        <v>44</v>
      </c>
      <c r="K61" s="40" t="s">
        <v>45</v>
      </c>
      <c r="L61" s="40">
        <v>1750</v>
      </c>
    </row>
    <row r="62" spans="1:18" ht="69.599999999999994" customHeight="1">
      <c r="A62" s="53" t="s">
        <v>83</v>
      </c>
      <c r="B62" s="56"/>
      <c r="C62" s="48" t="s">
        <v>107</v>
      </c>
      <c r="D62" s="54">
        <v>22</v>
      </c>
      <c r="E62" s="54">
        <v>3186</v>
      </c>
      <c r="F62" s="54">
        <v>120</v>
      </c>
      <c r="G62" s="54">
        <v>120</v>
      </c>
      <c r="H62" s="55" t="s">
        <v>103</v>
      </c>
      <c r="I62" s="40">
        <v>2650</v>
      </c>
      <c r="J62" s="57" t="s">
        <v>63</v>
      </c>
      <c r="K62" s="58" t="s">
        <v>62</v>
      </c>
      <c r="L62" s="59">
        <v>1650</v>
      </c>
      <c r="M62" s="25"/>
    </row>
    <row r="63" spans="1:18" ht="73.5" customHeight="1">
      <c r="A63" s="26" t="s">
        <v>104</v>
      </c>
      <c r="B63" s="27"/>
      <c r="C63" s="49" t="s">
        <v>106</v>
      </c>
      <c r="D63" s="28">
        <v>22</v>
      </c>
      <c r="E63" s="29">
        <v>3186</v>
      </c>
      <c r="F63" s="29">
        <v>120</v>
      </c>
      <c r="G63" s="29">
        <v>120</v>
      </c>
      <c r="H63" s="30" t="s">
        <v>33</v>
      </c>
      <c r="I63" s="24">
        <v>2750</v>
      </c>
      <c r="J63" s="31">
        <f t="shared" ref="J63" si="11">ROUNDUP(0.1*L63/0.7,0)*10</f>
        <v>3930</v>
      </c>
      <c r="K63" s="32">
        <f t="shared" ref="K63" si="12">ROUNDUP(0.1*J63*0.85,0)*10</f>
        <v>3350</v>
      </c>
      <c r="L63" s="32">
        <v>2750</v>
      </c>
      <c r="R63">
        <f t="shared" si="4"/>
        <v>3182.5</v>
      </c>
    </row>
    <row r="64" spans="1:18" ht="70.5" customHeight="1">
      <c r="A64" s="26" t="s">
        <v>84</v>
      </c>
      <c r="B64" s="8"/>
      <c r="C64" s="45" t="s">
        <v>105</v>
      </c>
      <c r="D64" s="10">
        <v>42</v>
      </c>
      <c r="E64" s="11" t="s">
        <v>102</v>
      </c>
      <c r="F64" s="11">
        <v>120</v>
      </c>
      <c r="G64" s="11">
        <v>120</v>
      </c>
      <c r="H64" s="24" t="s">
        <v>108</v>
      </c>
      <c r="I64" s="24">
        <v>3050</v>
      </c>
      <c r="J64" s="13">
        <f>ROUNDUP(0.1*L64/0.7,0)*10</f>
        <v>5650</v>
      </c>
      <c r="K64" s="14">
        <f>ROUNDUP(0.1*J64*0.85,0)*10</f>
        <v>4810</v>
      </c>
      <c r="L64" s="14">
        <v>3950</v>
      </c>
      <c r="R64" t="e">
        <f>#REF!*0.95</f>
        <v>#REF!</v>
      </c>
    </row>
    <row r="65" spans="1:18" ht="30" customHeight="1">
      <c r="A65" s="116" t="s">
        <v>34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R65">
        <f t="shared" si="4"/>
        <v>0</v>
      </c>
    </row>
    <row r="66" spans="1:18" ht="5.25" customHeight="1">
      <c r="A66" s="117" t="s">
        <v>85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R66">
        <f t="shared" si="4"/>
        <v>0</v>
      </c>
    </row>
    <row r="67" spans="1:18" ht="57.75" hidden="1" customHeight="1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R67">
        <f t="shared" si="4"/>
        <v>0</v>
      </c>
    </row>
    <row r="68" spans="1:18" ht="15.75" hidden="1" customHeight="1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R68">
        <f t="shared" si="4"/>
        <v>0</v>
      </c>
    </row>
    <row r="69" spans="1:18" ht="15.75" customHeight="1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R69">
        <f t="shared" si="4"/>
        <v>0</v>
      </c>
    </row>
    <row r="70" spans="1:18" ht="15.75" customHeight="1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R70">
        <f t="shared" si="4"/>
        <v>0</v>
      </c>
    </row>
    <row r="71" spans="1:18" ht="15.75" customHeight="1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R71">
        <f t="shared" si="4"/>
        <v>0</v>
      </c>
    </row>
    <row r="72" spans="1:18" ht="15.75" customHeight="1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R72">
        <f t="shared" si="4"/>
        <v>0</v>
      </c>
    </row>
    <row r="73" spans="1:18" ht="15.75" customHeight="1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R73">
        <f t="shared" si="4"/>
        <v>0</v>
      </c>
    </row>
    <row r="74" spans="1:18" ht="15.75" customHeight="1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R74">
        <f t="shared" si="4"/>
        <v>0</v>
      </c>
    </row>
    <row r="75" spans="1:18" ht="126.75" customHeight="1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R75">
        <f t="shared" si="4"/>
        <v>0</v>
      </c>
    </row>
    <row r="76" spans="1:18" ht="0.75" customHeight="1">
      <c r="A76" s="76" t="s">
        <v>86</v>
      </c>
      <c r="B76" s="77"/>
      <c r="C76" s="77"/>
      <c r="D76" s="77"/>
      <c r="E76" s="77"/>
      <c r="F76" s="77"/>
      <c r="G76" s="77"/>
      <c r="H76" s="77"/>
      <c r="I76" s="77"/>
      <c r="J76" s="25"/>
      <c r="R76">
        <f t="shared" si="4"/>
        <v>0</v>
      </c>
    </row>
    <row r="77" spans="1:18" ht="15.75" customHeight="1">
      <c r="A77" s="78"/>
      <c r="B77" s="78"/>
      <c r="C77" s="78"/>
      <c r="D77" s="78"/>
      <c r="E77" s="78"/>
      <c r="F77" s="78"/>
      <c r="G77" s="78"/>
      <c r="H77" s="78"/>
      <c r="I77" s="78"/>
      <c r="J77" s="25"/>
      <c r="R77">
        <f t="shared" ref="R77:R114" si="13">K77*0.95</f>
        <v>0</v>
      </c>
    </row>
    <row r="78" spans="1:18" ht="51" customHeight="1">
      <c r="A78" s="78"/>
      <c r="B78" s="78"/>
      <c r="C78" s="78"/>
      <c r="D78" s="78"/>
      <c r="E78" s="78"/>
      <c r="F78" s="78"/>
      <c r="G78" s="78"/>
      <c r="H78" s="78"/>
      <c r="I78" s="78"/>
      <c r="J78" s="25"/>
      <c r="R78">
        <f t="shared" si="13"/>
        <v>0</v>
      </c>
    </row>
    <row r="79" spans="1:18" ht="15.75" customHeight="1">
      <c r="J79" s="25"/>
      <c r="R79">
        <f t="shared" si="13"/>
        <v>0</v>
      </c>
    </row>
    <row r="80" spans="1:18" ht="15.75" customHeight="1">
      <c r="J80" s="25"/>
      <c r="R80">
        <f t="shared" si="13"/>
        <v>0</v>
      </c>
    </row>
    <row r="81" spans="10:18" ht="15.75" customHeight="1">
      <c r="J81" s="25"/>
      <c r="R81">
        <f t="shared" si="13"/>
        <v>0</v>
      </c>
    </row>
    <row r="82" spans="10:18" ht="15.75" customHeight="1">
      <c r="J82" s="25"/>
      <c r="R82">
        <f t="shared" si="13"/>
        <v>0</v>
      </c>
    </row>
    <row r="83" spans="10:18" ht="15.75" customHeight="1">
      <c r="J83" s="25"/>
      <c r="R83">
        <f t="shared" si="13"/>
        <v>0</v>
      </c>
    </row>
    <row r="84" spans="10:18" ht="15.75" customHeight="1">
      <c r="J84" s="25"/>
      <c r="R84">
        <f t="shared" si="13"/>
        <v>0</v>
      </c>
    </row>
    <row r="85" spans="10:18" ht="15.75" customHeight="1">
      <c r="J85" s="25"/>
      <c r="R85">
        <f t="shared" si="13"/>
        <v>0</v>
      </c>
    </row>
    <row r="86" spans="10:18" ht="15.75" customHeight="1">
      <c r="J86" s="25"/>
      <c r="R86">
        <f t="shared" si="13"/>
        <v>0</v>
      </c>
    </row>
    <row r="87" spans="10:18" ht="15.75" customHeight="1">
      <c r="J87" s="25"/>
      <c r="R87">
        <f t="shared" si="13"/>
        <v>0</v>
      </c>
    </row>
    <row r="88" spans="10:18" ht="15.75" customHeight="1">
      <c r="J88" s="25"/>
      <c r="R88">
        <f t="shared" si="13"/>
        <v>0</v>
      </c>
    </row>
    <row r="89" spans="10:18" ht="15.75" customHeight="1">
      <c r="J89" s="25"/>
      <c r="R89">
        <f t="shared" si="13"/>
        <v>0</v>
      </c>
    </row>
    <row r="90" spans="10:18" ht="15.75" customHeight="1">
      <c r="J90" s="25"/>
      <c r="R90">
        <f t="shared" si="13"/>
        <v>0</v>
      </c>
    </row>
    <row r="91" spans="10:18" ht="15.75" customHeight="1">
      <c r="J91" s="25"/>
      <c r="R91">
        <f t="shared" si="13"/>
        <v>0</v>
      </c>
    </row>
    <row r="92" spans="10:18" ht="15.75" customHeight="1">
      <c r="J92" s="25"/>
      <c r="R92">
        <f t="shared" si="13"/>
        <v>0</v>
      </c>
    </row>
    <row r="93" spans="10:18" ht="15.75" customHeight="1">
      <c r="J93" s="25"/>
      <c r="R93">
        <f t="shared" si="13"/>
        <v>0</v>
      </c>
    </row>
    <row r="94" spans="10:18" ht="15.75" customHeight="1">
      <c r="J94" s="25"/>
      <c r="R94">
        <f t="shared" si="13"/>
        <v>0</v>
      </c>
    </row>
    <row r="95" spans="10:18" ht="15.75" customHeight="1">
      <c r="J95" s="25"/>
      <c r="R95">
        <f t="shared" si="13"/>
        <v>0</v>
      </c>
    </row>
    <row r="96" spans="10:18" ht="15.75" customHeight="1">
      <c r="J96" s="25"/>
      <c r="R96">
        <f t="shared" si="13"/>
        <v>0</v>
      </c>
    </row>
    <row r="97" spans="10:18" ht="15.75" customHeight="1">
      <c r="J97" s="25"/>
      <c r="R97">
        <f t="shared" si="13"/>
        <v>0</v>
      </c>
    </row>
    <row r="98" spans="10:18" ht="15.75" customHeight="1">
      <c r="J98" s="25"/>
      <c r="R98">
        <f t="shared" si="13"/>
        <v>0</v>
      </c>
    </row>
    <row r="99" spans="10:18" ht="15.75" customHeight="1">
      <c r="J99" s="25"/>
      <c r="R99">
        <f t="shared" si="13"/>
        <v>0</v>
      </c>
    </row>
    <row r="100" spans="10:18" ht="15.75" customHeight="1">
      <c r="J100" s="25"/>
      <c r="R100">
        <f t="shared" si="13"/>
        <v>0</v>
      </c>
    </row>
    <row r="101" spans="10:18" ht="15.75" customHeight="1">
      <c r="J101" s="25"/>
      <c r="R101">
        <f t="shared" si="13"/>
        <v>0</v>
      </c>
    </row>
    <row r="102" spans="10:18" ht="15.75" customHeight="1">
      <c r="J102" s="25"/>
      <c r="R102">
        <f t="shared" si="13"/>
        <v>0</v>
      </c>
    </row>
    <row r="103" spans="10:18" ht="15.75" customHeight="1">
      <c r="J103" s="25"/>
      <c r="R103">
        <f t="shared" si="13"/>
        <v>0</v>
      </c>
    </row>
    <row r="104" spans="10:18" ht="15.75" customHeight="1">
      <c r="J104" s="25"/>
      <c r="R104">
        <f t="shared" si="13"/>
        <v>0</v>
      </c>
    </row>
    <row r="105" spans="10:18" ht="15.75" customHeight="1">
      <c r="J105" s="25"/>
      <c r="R105">
        <f t="shared" si="13"/>
        <v>0</v>
      </c>
    </row>
    <row r="106" spans="10:18" ht="15.75" customHeight="1">
      <c r="J106" s="25"/>
      <c r="R106">
        <f t="shared" si="13"/>
        <v>0</v>
      </c>
    </row>
    <row r="107" spans="10:18" ht="15.75" customHeight="1">
      <c r="J107" s="25"/>
      <c r="R107">
        <f t="shared" si="13"/>
        <v>0</v>
      </c>
    </row>
    <row r="108" spans="10:18" ht="15.75" customHeight="1">
      <c r="J108" s="25"/>
      <c r="R108">
        <f t="shared" si="13"/>
        <v>0</v>
      </c>
    </row>
    <row r="109" spans="10:18" ht="15.75" customHeight="1">
      <c r="J109" s="25"/>
      <c r="R109">
        <f t="shared" si="13"/>
        <v>0</v>
      </c>
    </row>
    <row r="110" spans="10:18" ht="15.75" customHeight="1">
      <c r="J110" s="25"/>
      <c r="R110">
        <f t="shared" si="13"/>
        <v>0</v>
      </c>
    </row>
    <row r="111" spans="10:18" ht="15.75" customHeight="1">
      <c r="J111" s="25"/>
      <c r="R111">
        <f t="shared" si="13"/>
        <v>0</v>
      </c>
    </row>
    <row r="112" spans="10:18" ht="15.75" customHeight="1">
      <c r="J112" s="25"/>
      <c r="R112">
        <f t="shared" si="13"/>
        <v>0</v>
      </c>
    </row>
    <row r="113" spans="10:18" ht="15.75" customHeight="1">
      <c r="J113" s="25"/>
      <c r="R113">
        <f t="shared" si="13"/>
        <v>0</v>
      </c>
    </row>
    <row r="114" spans="10:18" ht="15.75" customHeight="1">
      <c r="J114" s="25"/>
      <c r="R114">
        <f t="shared" si="13"/>
        <v>0</v>
      </c>
    </row>
    <row r="115" spans="10:18" ht="15.75" customHeight="1">
      <c r="J115" s="25"/>
    </row>
    <row r="116" spans="10:18" ht="15.75" customHeight="1">
      <c r="J116" s="25"/>
    </row>
    <row r="117" spans="10:18" ht="15.75" customHeight="1">
      <c r="J117" s="25"/>
    </row>
    <row r="118" spans="10:18" ht="15.75" customHeight="1">
      <c r="J118" s="25"/>
    </row>
    <row r="119" spans="10:18" ht="15.75" customHeight="1">
      <c r="J119" s="25"/>
    </row>
    <row r="120" spans="10:18" ht="15.75" customHeight="1">
      <c r="J120" s="25"/>
    </row>
    <row r="121" spans="10:18" ht="15.75" customHeight="1">
      <c r="J121" s="25"/>
    </row>
    <row r="122" spans="10:18" ht="15.75" customHeight="1">
      <c r="J122" s="25"/>
    </row>
    <row r="123" spans="10:18" ht="15.75" customHeight="1">
      <c r="J123" s="25"/>
    </row>
    <row r="124" spans="10:18" ht="15.75" customHeight="1">
      <c r="J124" s="25"/>
    </row>
    <row r="125" spans="10:18" ht="15.75" customHeight="1">
      <c r="J125" s="25"/>
    </row>
    <row r="126" spans="10:18" ht="15.75" customHeight="1">
      <c r="J126" s="25"/>
    </row>
    <row r="127" spans="10:18" ht="15.75" customHeight="1">
      <c r="J127" s="25"/>
    </row>
    <row r="128" spans="10:18" ht="15.75" customHeight="1">
      <c r="J128" s="25"/>
    </row>
    <row r="129" spans="10:10" ht="15.75" customHeight="1">
      <c r="J129" s="25"/>
    </row>
    <row r="130" spans="10:10" ht="15.75" customHeight="1">
      <c r="J130" s="25"/>
    </row>
    <row r="131" spans="10:10" ht="15.75" customHeight="1">
      <c r="J131" s="25"/>
    </row>
    <row r="132" spans="10:10" ht="15.75" customHeight="1">
      <c r="J132" s="25"/>
    </row>
    <row r="133" spans="10:10" ht="15.75" customHeight="1">
      <c r="J133" s="25"/>
    </row>
    <row r="134" spans="10:10" ht="15.75" customHeight="1">
      <c r="J134" s="25"/>
    </row>
    <row r="135" spans="10:10" ht="15.75" customHeight="1">
      <c r="J135" s="25"/>
    </row>
    <row r="136" spans="10:10" ht="15.75" customHeight="1">
      <c r="J136" s="25"/>
    </row>
    <row r="137" spans="10:10" ht="15.75" customHeight="1">
      <c r="J137" s="25"/>
    </row>
    <row r="138" spans="10:10" ht="15.75" customHeight="1">
      <c r="J138" s="25"/>
    </row>
    <row r="139" spans="10:10" ht="15.75" customHeight="1">
      <c r="J139" s="25"/>
    </row>
    <row r="140" spans="10:10" ht="15.75" customHeight="1">
      <c r="J140" s="25"/>
    </row>
    <row r="141" spans="10:10" ht="15.75" customHeight="1">
      <c r="J141" s="25"/>
    </row>
    <row r="142" spans="10:10" ht="15.75" customHeight="1">
      <c r="J142" s="25"/>
    </row>
    <row r="143" spans="10:10" ht="15.75" customHeight="1">
      <c r="J143" s="25"/>
    </row>
    <row r="144" spans="10:10" ht="15.75" customHeight="1">
      <c r="J144" s="25"/>
    </row>
    <row r="145" spans="10:10" ht="15.75" customHeight="1">
      <c r="J145" s="25"/>
    </row>
    <row r="146" spans="10:10" ht="15.75" customHeight="1">
      <c r="J146" s="25"/>
    </row>
    <row r="147" spans="10:10" ht="15.75" customHeight="1">
      <c r="J147" s="25"/>
    </row>
    <row r="148" spans="10:10" ht="15.75" customHeight="1">
      <c r="J148" s="25"/>
    </row>
    <row r="149" spans="10:10" ht="15.75" customHeight="1">
      <c r="J149" s="25"/>
    </row>
    <row r="150" spans="10:10" ht="15.75" customHeight="1">
      <c r="J150" s="25"/>
    </row>
    <row r="151" spans="10:10" ht="15.75" customHeight="1">
      <c r="J151" s="25"/>
    </row>
    <row r="152" spans="10:10" ht="15.75" customHeight="1">
      <c r="J152" s="25"/>
    </row>
    <row r="153" spans="10:10" ht="15.75" customHeight="1">
      <c r="J153" s="25"/>
    </row>
    <row r="154" spans="10:10" ht="15.75" customHeight="1">
      <c r="J154" s="25"/>
    </row>
    <row r="155" spans="10:10" ht="15.75" customHeight="1">
      <c r="J155" s="25"/>
    </row>
    <row r="156" spans="10:10" ht="15.75" customHeight="1">
      <c r="J156" s="25"/>
    </row>
    <row r="157" spans="10:10" ht="15.75" customHeight="1">
      <c r="J157" s="25"/>
    </row>
    <row r="158" spans="10:10" ht="15.75" customHeight="1">
      <c r="J158" s="25"/>
    </row>
    <row r="159" spans="10:10" ht="15.75" customHeight="1">
      <c r="J159" s="25"/>
    </row>
    <row r="160" spans="10:10" ht="15.75" customHeight="1">
      <c r="J160" s="25"/>
    </row>
    <row r="161" spans="10:10" ht="15.75" customHeight="1">
      <c r="J161" s="25"/>
    </row>
    <row r="162" spans="10:10" ht="15.75" customHeight="1">
      <c r="J162" s="25"/>
    </row>
    <row r="163" spans="10:10" ht="15.75" customHeight="1">
      <c r="J163" s="25"/>
    </row>
    <row r="164" spans="10:10" ht="15.75" customHeight="1">
      <c r="J164" s="25"/>
    </row>
    <row r="165" spans="10:10" ht="15.75" customHeight="1">
      <c r="J165" s="25"/>
    </row>
    <row r="166" spans="10:10" ht="15.75" customHeight="1">
      <c r="J166" s="25"/>
    </row>
    <row r="167" spans="10:10" ht="15.75" customHeight="1">
      <c r="J167" s="25"/>
    </row>
    <row r="168" spans="10:10" ht="15.75" customHeight="1">
      <c r="J168" s="25"/>
    </row>
    <row r="169" spans="10:10" ht="15.75" customHeight="1">
      <c r="J169" s="25"/>
    </row>
    <row r="170" spans="10:10" ht="15.75" customHeight="1">
      <c r="J170" s="25"/>
    </row>
    <row r="171" spans="10:10" ht="15.75" customHeight="1">
      <c r="J171" s="25"/>
    </row>
    <row r="172" spans="10:10" ht="15.75" customHeight="1">
      <c r="J172" s="25"/>
    </row>
    <row r="173" spans="10:10" ht="15.75" customHeight="1">
      <c r="J173" s="25"/>
    </row>
    <row r="174" spans="10:10" ht="15.75" customHeight="1">
      <c r="J174" s="25"/>
    </row>
    <row r="175" spans="10:10" ht="15.75" customHeight="1">
      <c r="J175" s="25"/>
    </row>
    <row r="176" spans="10:10" ht="15.75" customHeight="1">
      <c r="J176" s="25"/>
    </row>
    <row r="177" spans="10:10" ht="15.75" customHeight="1">
      <c r="J177" s="25"/>
    </row>
    <row r="178" spans="10:10" ht="15.75" customHeight="1">
      <c r="J178" s="25"/>
    </row>
    <row r="179" spans="10:10" ht="15.75" customHeight="1">
      <c r="J179" s="25"/>
    </row>
    <row r="180" spans="10:10" ht="15.75" customHeight="1">
      <c r="J180" s="25"/>
    </row>
    <row r="181" spans="10:10" ht="15.75" customHeight="1">
      <c r="J181" s="25"/>
    </row>
    <row r="182" spans="10:10" ht="15.75" customHeight="1">
      <c r="J182" s="25"/>
    </row>
    <row r="183" spans="10:10" ht="15.75" customHeight="1">
      <c r="J183" s="25"/>
    </row>
    <row r="184" spans="10:10" ht="15.75" customHeight="1">
      <c r="J184" s="25"/>
    </row>
    <row r="185" spans="10:10" ht="15.75" customHeight="1">
      <c r="J185" s="25"/>
    </row>
    <row r="186" spans="10:10" ht="15.75" customHeight="1">
      <c r="J186" s="25"/>
    </row>
    <row r="187" spans="10:10" ht="15.75" customHeight="1">
      <c r="J187" s="25"/>
    </row>
    <row r="188" spans="10:10" ht="15.75" customHeight="1">
      <c r="J188" s="25"/>
    </row>
    <row r="189" spans="10:10" ht="15.75" customHeight="1">
      <c r="J189" s="25"/>
    </row>
    <row r="190" spans="10:10" ht="15.75" customHeight="1">
      <c r="J190" s="25"/>
    </row>
    <row r="191" spans="10:10" ht="15.75" customHeight="1">
      <c r="J191" s="25"/>
    </row>
    <row r="192" spans="10:10" ht="15.75" customHeight="1">
      <c r="J192" s="25"/>
    </row>
    <row r="193" spans="10:10" ht="15.75" customHeight="1">
      <c r="J193" s="25"/>
    </row>
    <row r="194" spans="10:10" ht="15.75" customHeight="1">
      <c r="J194" s="25"/>
    </row>
    <row r="195" spans="10:10" ht="15.75" customHeight="1">
      <c r="J195" s="25"/>
    </row>
    <row r="196" spans="10:10" ht="15.75" customHeight="1">
      <c r="J196" s="25"/>
    </row>
    <row r="197" spans="10:10" ht="15.75" customHeight="1">
      <c r="J197" s="25"/>
    </row>
    <row r="198" spans="10:10" ht="15.75" customHeight="1">
      <c r="J198" s="25"/>
    </row>
    <row r="199" spans="10:10" ht="15.75" customHeight="1">
      <c r="J199" s="25"/>
    </row>
    <row r="200" spans="10:10" ht="15.75" customHeight="1">
      <c r="J200" s="25"/>
    </row>
    <row r="201" spans="10:10" ht="15.75" customHeight="1">
      <c r="J201" s="25"/>
    </row>
    <row r="202" spans="10:10" ht="15.75" customHeight="1">
      <c r="J202" s="25"/>
    </row>
    <row r="203" spans="10:10" ht="15.75" customHeight="1">
      <c r="J203" s="25"/>
    </row>
    <row r="204" spans="10:10" ht="15.75" customHeight="1">
      <c r="J204" s="25"/>
    </row>
    <row r="205" spans="10:10" ht="15.75" customHeight="1">
      <c r="J205" s="25"/>
    </row>
    <row r="206" spans="10:10" ht="15.75" customHeight="1">
      <c r="J206" s="25"/>
    </row>
    <row r="207" spans="10:10" ht="15.75" customHeight="1">
      <c r="J207" s="25"/>
    </row>
    <row r="208" spans="10:10" ht="15.75" customHeight="1">
      <c r="J208" s="25"/>
    </row>
    <row r="209" spans="10:10" ht="15.75" customHeight="1">
      <c r="J209" s="25"/>
    </row>
    <row r="210" spans="10:10" ht="15.75" customHeight="1">
      <c r="J210" s="25"/>
    </row>
    <row r="211" spans="10:10" ht="15.75" customHeight="1">
      <c r="J211" s="25"/>
    </row>
    <row r="212" spans="10:10" ht="15.75" customHeight="1">
      <c r="J212" s="25"/>
    </row>
    <row r="213" spans="10:10" ht="15.75" customHeight="1">
      <c r="J213" s="25"/>
    </row>
    <row r="214" spans="10:10" ht="15.75" customHeight="1">
      <c r="J214" s="25"/>
    </row>
    <row r="215" spans="10:10" ht="15.75" customHeight="1">
      <c r="J215" s="25"/>
    </row>
    <row r="216" spans="10:10" ht="15.75" customHeight="1">
      <c r="J216" s="25"/>
    </row>
    <row r="217" spans="10:10" ht="15.75" customHeight="1">
      <c r="J217" s="25"/>
    </row>
    <row r="218" spans="10:10" ht="15.75" customHeight="1">
      <c r="J218" s="25"/>
    </row>
    <row r="219" spans="10:10" ht="15.75" customHeight="1">
      <c r="J219" s="25"/>
    </row>
    <row r="220" spans="10:10" ht="15.75" customHeight="1">
      <c r="J220" s="25"/>
    </row>
    <row r="221" spans="10:10" ht="15.75" customHeight="1">
      <c r="J221" s="25"/>
    </row>
    <row r="222" spans="10:10" ht="15.75" customHeight="1">
      <c r="J222" s="25"/>
    </row>
    <row r="223" spans="10:10" ht="15.75" customHeight="1">
      <c r="J223" s="25"/>
    </row>
    <row r="224" spans="10:10" ht="15.75" customHeight="1">
      <c r="J224" s="25"/>
    </row>
    <row r="225" spans="10:10" ht="15.75" customHeight="1">
      <c r="J225" s="25"/>
    </row>
    <row r="226" spans="10:10" ht="15.75" customHeight="1">
      <c r="J226" s="25"/>
    </row>
    <row r="227" spans="10:10" ht="15.75" customHeight="1">
      <c r="J227" s="25"/>
    </row>
    <row r="228" spans="10:10" ht="15.75" customHeight="1">
      <c r="J228" s="25"/>
    </row>
    <row r="229" spans="10:10" ht="15.75" customHeight="1">
      <c r="J229" s="25"/>
    </row>
    <row r="230" spans="10:10" ht="15.75" customHeight="1">
      <c r="J230" s="25"/>
    </row>
    <row r="231" spans="10:10" ht="15.75" customHeight="1">
      <c r="J231" s="25"/>
    </row>
    <row r="232" spans="10:10" ht="15.75" customHeight="1">
      <c r="J232" s="25"/>
    </row>
    <row r="233" spans="10:10" ht="15.75" customHeight="1">
      <c r="J233" s="25"/>
    </row>
    <row r="234" spans="10:10" ht="15.75" customHeight="1">
      <c r="J234" s="25"/>
    </row>
    <row r="235" spans="10:10" ht="15.75" customHeight="1">
      <c r="J235" s="25"/>
    </row>
    <row r="236" spans="10:10" ht="15.75" customHeight="1">
      <c r="J236" s="25"/>
    </row>
    <row r="237" spans="10:10" ht="15.75" customHeight="1">
      <c r="J237" s="25"/>
    </row>
    <row r="238" spans="10:10" ht="15.75" customHeight="1">
      <c r="J238" s="25"/>
    </row>
    <row r="239" spans="10:10" ht="15.75" customHeight="1">
      <c r="J239" s="25"/>
    </row>
    <row r="240" spans="10:10" ht="15.75" customHeight="1">
      <c r="J240" s="25"/>
    </row>
    <row r="241" spans="10:10" ht="15.75" customHeight="1">
      <c r="J241" s="25"/>
    </row>
    <row r="242" spans="10:10" ht="15.75" customHeight="1">
      <c r="J242" s="25"/>
    </row>
    <row r="243" spans="10:10" ht="15.75" customHeight="1">
      <c r="J243" s="25"/>
    </row>
    <row r="244" spans="10:10" ht="15.75" customHeight="1">
      <c r="J244" s="25"/>
    </row>
    <row r="245" spans="10:10" ht="15.75" customHeight="1">
      <c r="J245" s="25"/>
    </row>
    <row r="246" spans="10:10" ht="15.75" customHeight="1">
      <c r="J246" s="25"/>
    </row>
    <row r="247" spans="10:10" ht="15.75" customHeight="1">
      <c r="J247" s="25"/>
    </row>
    <row r="248" spans="10:10" ht="15.75" customHeight="1">
      <c r="J248" s="25"/>
    </row>
    <row r="249" spans="10:10" ht="15.75" customHeight="1">
      <c r="J249" s="25"/>
    </row>
    <row r="250" spans="10:10" ht="15.75" customHeight="1">
      <c r="J250" s="25"/>
    </row>
    <row r="251" spans="10:10" ht="15.75" customHeight="1">
      <c r="J251" s="25"/>
    </row>
    <row r="252" spans="10:10" ht="15.75" customHeight="1">
      <c r="J252" s="25"/>
    </row>
    <row r="253" spans="10:10" ht="15.75" customHeight="1">
      <c r="J253" s="25"/>
    </row>
    <row r="254" spans="10:10" ht="15.75" customHeight="1">
      <c r="J254" s="25"/>
    </row>
    <row r="255" spans="10:10" ht="15.75" customHeight="1">
      <c r="J255" s="25"/>
    </row>
    <row r="256" spans="10:10" ht="15.75" customHeight="1">
      <c r="J256" s="25"/>
    </row>
    <row r="257" spans="10:10" ht="15.75" customHeight="1">
      <c r="J257" s="25"/>
    </row>
    <row r="258" spans="10:10" ht="15.75" customHeight="1">
      <c r="J258" s="25"/>
    </row>
    <row r="259" spans="10:10" ht="15.75" customHeight="1">
      <c r="J259" s="25"/>
    </row>
    <row r="260" spans="10:10" ht="15.75" customHeight="1">
      <c r="J260" s="25"/>
    </row>
    <row r="261" spans="10:10" ht="15.75" customHeight="1">
      <c r="J261" s="25"/>
    </row>
    <row r="262" spans="10:10" ht="15.75" customHeight="1">
      <c r="J262" s="25"/>
    </row>
    <row r="263" spans="10:10" ht="15.75" customHeight="1">
      <c r="J263" s="25"/>
    </row>
    <row r="264" spans="10:10" ht="15.75" customHeight="1">
      <c r="J264" s="25"/>
    </row>
    <row r="265" spans="10:10" ht="15.75" customHeight="1">
      <c r="J265" s="25"/>
    </row>
    <row r="266" spans="10:10" ht="15.75" customHeight="1">
      <c r="J266" s="25"/>
    </row>
    <row r="267" spans="10:10" ht="15.75" customHeight="1">
      <c r="J267" s="25"/>
    </row>
    <row r="268" spans="10:10" ht="15.75" customHeight="1">
      <c r="J268" s="25"/>
    </row>
    <row r="269" spans="10:10" ht="15.75" customHeight="1">
      <c r="J269" s="25"/>
    </row>
    <row r="270" spans="10:10" ht="15.75" customHeight="1">
      <c r="J270" s="25"/>
    </row>
    <row r="271" spans="10:10" ht="15.75" customHeight="1">
      <c r="J271" s="25"/>
    </row>
    <row r="272" spans="10:10" ht="15.75" customHeight="1">
      <c r="J272" s="25"/>
    </row>
    <row r="273" spans="10:10" ht="15.75" customHeight="1">
      <c r="J273" s="25"/>
    </row>
    <row r="274" spans="10:10" ht="15.75" customHeight="1">
      <c r="J274" s="25"/>
    </row>
    <row r="275" spans="10:10" ht="15.75" customHeight="1">
      <c r="J275" s="25"/>
    </row>
    <row r="276" spans="10:10" ht="15.75" customHeight="1">
      <c r="J276" s="25"/>
    </row>
    <row r="277" spans="10:10" ht="15.75" customHeight="1">
      <c r="J277" s="25"/>
    </row>
    <row r="278" spans="10:10" ht="15.75" customHeight="1">
      <c r="J278" s="25"/>
    </row>
    <row r="279" spans="10:10" ht="15.75" customHeight="1">
      <c r="J279" s="25"/>
    </row>
    <row r="280" spans="10:10" ht="15.75" customHeight="1">
      <c r="J280" s="25"/>
    </row>
    <row r="281" spans="10:10" ht="15.75" customHeight="1">
      <c r="J281" s="25"/>
    </row>
    <row r="282" spans="10:10" ht="15.75" customHeight="1">
      <c r="J282" s="25"/>
    </row>
    <row r="283" spans="10:10" ht="15.75" customHeight="1">
      <c r="J283" s="25"/>
    </row>
    <row r="284" spans="10:10" ht="15.75" customHeight="1">
      <c r="J284" s="25"/>
    </row>
    <row r="285" spans="10:10" ht="15.75" customHeight="1">
      <c r="J285" s="25"/>
    </row>
    <row r="286" spans="10:10" ht="15.75" customHeight="1">
      <c r="J286" s="25"/>
    </row>
    <row r="287" spans="10:10" ht="15.75" customHeight="1">
      <c r="J287" s="25"/>
    </row>
    <row r="288" spans="10:10" ht="15.75" customHeight="1">
      <c r="J288" s="25"/>
    </row>
    <row r="289" spans="10:10" ht="15.75" customHeight="1">
      <c r="J289" s="25"/>
    </row>
    <row r="290" spans="10:10" ht="15.75" customHeight="1">
      <c r="J290" s="25"/>
    </row>
    <row r="291" spans="10:10" ht="15.75" customHeight="1">
      <c r="J291" s="25"/>
    </row>
    <row r="292" spans="10:10" ht="15.75" customHeight="1">
      <c r="J292" s="25"/>
    </row>
    <row r="293" spans="10:10" ht="15.75" customHeight="1">
      <c r="J293" s="25"/>
    </row>
    <row r="294" spans="10:10" ht="15.75" customHeight="1">
      <c r="J294" s="25"/>
    </row>
    <row r="295" spans="10:10" ht="15.75" customHeight="1">
      <c r="J295" s="25"/>
    </row>
    <row r="296" spans="10:10" ht="15.75" customHeight="1">
      <c r="J296" s="25"/>
    </row>
    <row r="297" spans="10:10" ht="15.75" customHeight="1">
      <c r="J297" s="25"/>
    </row>
    <row r="298" spans="10:10" ht="15.75" customHeight="1">
      <c r="J298" s="25"/>
    </row>
    <row r="299" spans="10:10" ht="15.75" customHeight="1">
      <c r="J299" s="25"/>
    </row>
    <row r="300" spans="10:10" ht="15.75" customHeight="1">
      <c r="J300" s="25"/>
    </row>
    <row r="301" spans="10:10" ht="15.75" customHeight="1">
      <c r="J301" s="25"/>
    </row>
    <row r="302" spans="10:10" ht="15.75" customHeight="1">
      <c r="J302" s="25"/>
    </row>
    <row r="303" spans="10:10" ht="15.75" customHeight="1">
      <c r="J303" s="25"/>
    </row>
    <row r="304" spans="10:10" ht="15.75" customHeight="1">
      <c r="J304" s="25"/>
    </row>
    <row r="305" spans="10:10" ht="15.75" customHeight="1">
      <c r="J305" s="25"/>
    </row>
    <row r="306" spans="10:10" ht="15.75" customHeight="1">
      <c r="J306" s="25"/>
    </row>
    <row r="307" spans="10:10" ht="15.75" customHeight="1">
      <c r="J307" s="25"/>
    </row>
    <row r="308" spans="10:10" ht="15.75" customHeight="1">
      <c r="J308" s="25"/>
    </row>
    <row r="309" spans="10:10" ht="15.75" customHeight="1">
      <c r="J309" s="25"/>
    </row>
    <row r="310" spans="10:10" ht="15.75" customHeight="1">
      <c r="J310" s="25"/>
    </row>
    <row r="311" spans="10:10" ht="15.75" customHeight="1">
      <c r="J311" s="25"/>
    </row>
    <row r="312" spans="10:10" ht="15.75" customHeight="1">
      <c r="J312" s="25"/>
    </row>
    <row r="313" spans="10:10" ht="15.75" customHeight="1">
      <c r="J313" s="25"/>
    </row>
    <row r="314" spans="10:10" ht="15.75" customHeight="1">
      <c r="J314" s="25"/>
    </row>
    <row r="315" spans="10:10" ht="15.75" customHeight="1">
      <c r="J315" s="25"/>
    </row>
    <row r="316" spans="10:10" ht="15.75" customHeight="1">
      <c r="J316" s="25"/>
    </row>
    <row r="317" spans="10:10" ht="15.75" customHeight="1">
      <c r="J317" s="25"/>
    </row>
    <row r="318" spans="10:10" ht="15.75" customHeight="1">
      <c r="J318" s="25"/>
    </row>
    <row r="319" spans="10:10" ht="15.75" customHeight="1">
      <c r="J319" s="25"/>
    </row>
    <row r="320" spans="10:10" ht="15.75" customHeight="1">
      <c r="J320" s="25"/>
    </row>
    <row r="321" spans="10:10" ht="15.75" customHeight="1">
      <c r="J321" s="25"/>
    </row>
    <row r="322" spans="10:10" ht="15.75" customHeight="1">
      <c r="J322" s="25"/>
    </row>
    <row r="323" spans="10:10" ht="15.75" customHeight="1">
      <c r="J323" s="25"/>
    </row>
    <row r="324" spans="10:10" ht="15.75" customHeight="1">
      <c r="J324" s="25"/>
    </row>
    <row r="325" spans="10:10" ht="15.75" customHeight="1">
      <c r="J325" s="25"/>
    </row>
    <row r="326" spans="10:10" ht="15.75" customHeight="1">
      <c r="J326" s="25"/>
    </row>
    <row r="327" spans="10:10" ht="15.75" customHeight="1">
      <c r="J327" s="25"/>
    </row>
    <row r="328" spans="10:10" ht="15.75" customHeight="1">
      <c r="J328" s="25"/>
    </row>
    <row r="329" spans="10:10" ht="15.75" customHeight="1">
      <c r="J329" s="25"/>
    </row>
    <row r="330" spans="10:10" ht="15.75" customHeight="1">
      <c r="J330" s="25"/>
    </row>
    <row r="331" spans="10:10" ht="15.75" customHeight="1">
      <c r="J331" s="25"/>
    </row>
    <row r="332" spans="10:10" ht="15.75" customHeight="1">
      <c r="J332" s="25"/>
    </row>
    <row r="333" spans="10:10" ht="15.75" customHeight="1">
      <c r="J333" s="25"/>
    </row>
    <row r="334" spans="10:10" ht="15.75" customHeight="1">
      <c r="J334" s="25"/>
    </row>
    <row r="335" spans="10:10" ht="15.75" customHeight="1">
      <c r="J335" s="25"/>
    </row>
    <row r="336" spans="10:10" ht="15.75" customHeight="1">
      <c r="J336" s="25"/>
    </row>
    <row r="337" spans="10:10" ht="15.75" customHeight="1">
      <c r="J337" s="25"/>
    </row>
    <row r="338" spans="10:10" ht="15.75" customHeight="1">
      <c r="J338" s="25"/>
    </row>
    <row r="339" spans="10:10" ht="15.75" customHeight="1">
      <c r="J339" s="25"/>
    </row>
    <row r="340" spans="10:10" ht="15.75" customHeight="1">
      <c r="J340" s="25"/>
    </row>
    <row r="341" spans="10:10" ht="15.75" customHeight="1">
      <c r="J341" s="25"/>
    </row>
    <row r="342" spans="10:10" ht="15.75" customHeight="1">
      <c r="J342" s="25"/>
    </row>
    <row r="343" spans="10:10" ht="15.75" customHeight="1">
      <c r="J343" s="25"/>
    </row>
    <row r="344" spans="10:10" ht="15.75" customHeight="1">
      <c r="J344" s="25"/>
    </row>
    <row r="345" spans="10:10" ht="15.75" customHeight="1">
      <c r="J345" s="25"/>
    </row>
    <row r="346" spans="10:10" ht="15.75" customHeight="1">
      <c r="J346" s="25"/>
    </row>
    <row r="347" spans="10:10" ht="15.75" customHeight="1">
      <c r="J347" s="25"/>
    </row>
    <row r="348" spans="10:10" ht="15.75" customHeight="1">
      <c r="J348" s="25"/>
    </row>
    <row r="349" spans="10:10" ht="15.75" customHeight="1">
      <c r="J349" s="25"/>
    </row>
    <row r="350" spans="10:10" ht="15.75" customHeight="1">
      <c r="J350" s="25"/>
    </row>
    <row r="351" spans="10:10" ht="15.75" customHeight="1">
      <c r="J351" s="25"/>
    </row>
    <row r="352" spans="10:10" ht="15.75" customHeight="1">
      <c r="J352" s="25"/>
    </row>
    <row r="353" spans="10:10" ht="15.75" customHeight="1">
      <c r="J353" s="25"/>
    </row>
    <row r="354" spans="10:10" ht="15.75" customHeight="1">
      <c r="J354" s="25"/>
    </row>
    <row r="355" spans="10:10" ht="15.75" customHeight="1">
      <c r="J355" s="25"/>
    </row>
    <row r="356" spans="10:10" ht="15.75" customHeight="1">
      <c r="J356" s="25"/>
    </row>
    <row r="357" spans="10:10" ht="15.75" customHeight="1">
      <c r="J357" s="25"/>
    </row>
    <row r="358" spans="10:10" ht="15.75" customHeight="1">
      <c r="J358" s="25"/>
    </row>
    <row r="359" spans="10:10" ht="15.75" customHeight="1">
      <c r="J359" s="25"/>
    </row>
    <row r="360" spans="10:10" ht="15.75" customHeight="1">
      <c r="J360" s="25"/>
    </row>
    <row r="361" spans="10:10" ht="15.75" customHeight="1">
      <c r="J361" s="25"/>
    </row>
    <row r="362" spans="10:10" ht="15.75" customHeight="1">
      <c r="J362" s="25"/>
    </row>
    <row r="363" spans="10:10" ht="15.75" customHeight="1">
      <c r="J363" s="25"/>
    </row>
    <row r="364" spans="10:10" ht="15.75" customHeight="1">
      <c r="J364" s="25"/>
    </row>
    <row r="365" spans="10:10" ht="15.75" customHeight="1">
      <c r="J365" s="25"/>
    </row>
    <row r="366" spans="10:10" ht="15.75" customHeight="1">
      <c r="J366" s="25"/>
    </row>
    <row r="367" spans="10:10" ht="15.75" customHeight="1">
      <c r="J367" s="25"/>
    </row>
    <row r="368" spans="10:10" ht="15.75" customHeight="1">
      <c r="J368" s="25"/>
    </row>
    <row r="369" spans="10:10" ht="15.75" customHeight="1">
      <c r="J369" s="25"/>
    </row>
    <row r="370" spans="10:10" ht="15.75" customHeight="1">
      <c r="J370" s="25"/>
    </row>
    <row r="371" spans="10:10" ht="15.75" customHeight="1">
      <c r="J371" s="25"/>
    </row>
    <row r="372" spans="10:10" ht="15.75" customHeight="1">
      <c r="J372" s="25"/>
    </row>
    <row r="373" spans="10:10" ht="15.75" customHeight="1">
      <c r="J373" s="25"/>
    </row>
    <row r="374" spans="10:10" ht="15.75" customHeight="1">
      <c r="J374" s="25"/>
    </row>
    <row r="375" spans="10:10" ht="15.75" customHeight="1">
      <c r="J375" s="25"/>
    </row>
    <row r="376" spans="10:10" ht="15.75" customHeight="1">
      <c r="J376" s="25"/>
    </row>
    <row r="377" spans="10:10" ht="15.75" customHeight="1">
      <c r="J377" s="25"/>
    </row>
    <row r="378" spans="10:10" ht="15.75" customHeight="1">
      <c r="J378" s="25"/>
    </row>
    <row r="379" spans="10:10" ht="15.75" customHeight="1">
      <c r="J379" s="25"/>
    </row>
    <row r="380" spans="10:10" ht="15.75" customHeight="1">
      <c r="J380" s="25"/>
    </row>
    <row r="381" spans="10:10" ht="15.75" customHeight="1">
      <c r="J381" s="25"/>
    </row>
    <row r="382" spans="10:10" ht="15.75" customHeight="1">
      <c r="J382" s="25"/>
    </row>
    <row r="383" spans="10:10" ht="15.75" customHeight="1">
      <c r="J383" s="25"/>
    </row>
    <row r="384" spans="10:10" ht="15.75" customHeight="1">
      <c r="J384" s="25"/>
    </row>
    <row r="385" spans="10:10" ht="15.75" customHeight="1">
      <c r="J385" s="25"/>
    </row>
    <row r="386" spans="10:10" ht="15.75" customHeight="1">
      <c r="J386" s="25"/>
    </row>
    <row r="387" spans="10:10" ht="15.75" customHeight="1">
      <c r="J387" s="25"/>
    </row>
    <row r="388" spans="10:10" ht="15.75" customHeight="1">
      <c r="J388" s="25"/>
    </row>
    <row r="389" spans="10:10" ht="15.75" customHeight="1">
      <c r="J389" s="25"/>
    </row>
    <row r="390" spans="10:10" ht="15.75" customHeight="1">
      <c r="J390" s="25"/>
    </row>
    <row r="391" spans="10:10" ht="15.75" customHeight="1">
      <c r="J391" s="25"/>
    </row>
    <row r="392" spans="10:10" ht="15.75" customHeight="1">
      <c r="J392" s="25"/>
    </row>
    <row r="393" spans="10:10" ht="15.75" customHeight="1">
      <c r="J393" s="25"/>
    </row>
    <row r="394" spans="10:10" ht="15.75" customHeight="1">
      <c r="J394" s="25"/>
    </row>
    <row r="395" spans="10:10" ht="15.75" customHeight="1">
      <c r="J395" s="25"/>
    </row>
    <row r="396" spans="10:10" ht="15.75" customHeight="1">
      <c r="J396" s="25"/>
    </row>
    <row r="397" spans="10:10" ht="15.75" customHeight="1">
      <c r="J397" s="25"/>
    </row>
    <row r="398" spans="10:10" ht="15.75" customHeight="1">
      <c r="J398" s="25"/>
    </row>
    <row r="399" spans="10:10" ht="15.75" customHeight="1">
      <c r="J399" s="25"/>
    </row>
    <row r="400" spans="10:10" ht="15.75" customHeight="1">
      <c r="J400" s="25"/>
    </row>
    <row r="401" spans="10:10" ht="15.75" customHeight="1">
      <c r="J401" s="25"/>
    </row>
    <row r="402" spans="10:10" ht="15.75" customHeight="1">
      <c r="J402" s="25"/>
    </row>
    <row r="403" spans="10:10" ht="15.75" customHeight="1">
      <c r="J403" s="25"/>
    </row>
    <row r="404" spans="10:10" ht="15.75" customHeight="1">
      <c r="J404" s="25"/>
    </row>
    <row r="405" spans="10:10" ht="15.75" customHeight="1">
      <c r="J405" s="25"/>
    </row>
    <row r="406" spans="10:10" ht="15.75" customHeight="1">
      <c r="J406" s="25"/>
    </row>
    <row r="407" spans="10:10" ht="15.75" customHeight="1">
      <c r="J407" s="25"/>
    </row>
    <row r="408" spans="10:10" ht="15.75" customHeight="1">
      <c r="J408" s="25"/>
    </row>
    <row r="409" spans="10:10" ht="15.75" customHeight="1">
      <c r="J409" s="25"/>
    </row>
    <row r="410" spans="10:10" ht="15.75" customHeight="1">
      <c r="J410" s="25"/>
    </row>
    <row r="411" spans="10:10" ht="15.75" customHeight="1">
      <c r="J411" s="25"/>
    </row>
    <row r="412" spans="10:10" ht="15.75" customHeight="1">
      <c r="J412" s="25"/>
    </row>
    <row r="413" spans="10:10" ht="15.75" customHeight="1">
      <c r="J413" s="25"/>
    </row>
    <row r="414" spans="10:10" ht="15.75" customHeight="1">
      <c r="J414" s="25"/>
    </row>
    <row r="415" spans="10:10" ht="15.75" customHeight="1">
      <c r="J415" s="25"/>
    </row>
    <row r="416" spans="10:10" ht="15.75" customHeight="1">
      <c r="J416" s="25"/>
    </row>
    <row r="417" spans="10:10" ht="15.75" customHeight="1">
      <c r="J417" s="25"/>
    </row>
    <row r="418" spans="10:10" ht="15.75" customHeight="1">
      <c r="J418" s="25"/>
    </row>
    <row r="419" spans="10:10" ht="15.75" customHeight="1">
      <c r="J419" s="25"/>
    </row>
    <row r="420" spans="10:10" ht="15.75" customHeight="1">
      <c r="J420" s="25"/>
    </row>
    <row r="421" spans="10:10" ht="15.75" customHeight="1">
      <c r="J421" s="25"/>
    </row>
    <row r="422" spans="10:10" ht="15.75" customHeight="1">
      <c r="J422" s="25"/>
    </row>
    <row r="423" spans="10:10" ht="15.75" customHeight="1">
      <c r="J423" s="25"/>
    </row>
    <row r="424" spans="10:10" ht="15.75" customHeight="1">
      <c r="J424" s="25"/>
    </row>
    <row r="425" spans="10:10" ht="15.75" customHeight="1">
      <c r="J425" s="25"/>
    </row>
    <row r="426" spans="10:10" ht="15.75" customHeight="1">
      <c r="J426" s="25"/>
    </row>
    <row r="427" spans="10:10" ht="15.75" customHeight="1">
      <c r="J427" s="25"/>
    </row>
    <row r="428" spans="10:10" ht="15.75" customHeight="1">
      <c r="J428" s="25"/>
    </row>
    <row r="429" spans="10:10" ht="15.75" customHeight="1">
      <c r="J429" s="25"/>
    </row>
    <row r="430" spans="10:10" ht="15.75" customHeight="1">
      <c r="J430" s="25"/>
    </row>
    <row r="431" spans="10:10" ht="15.75" customHeight="1">
      <c r="J431" s="25"/>
    </row>
    <row r="432" spans="10:10" ht="15.75" customHeight="1">
      <c r="J432" s="25"/>
    </row>
    <row r="433" spans="10:10" ht="15.75" customHeight="1">
      <c r="J433" s="25"/>
    </row>
    <row r="434" spans="10:10" ht="15.75" customHeight="1">
      <c r="J434" s="25"/>
    </row>
    <row r="435" spans="10:10" ht="15.75" customHeight="1">
      <c r="J435" s="25"/>
    </row>
    <row r="436" spans="10:10" ht="15.75" customHeight="1">
      <c r="J436" s="25"/>
    </row>
    <row r="437" spans="10:10" ht="15.75" customHeight="1">
      <c r="J437" s="25"/>
    </row>
    <row r="438" spans="10:10" ht="15.75" customHeight="1">
      <c r="J438" s="25"/>
    </row>
    <row r="439" spans="10:10" ht="15.75" customHeight="1">
      <c r="J439" s="25"/>
    </row>
    <row r="440" spans="10:10" ht="15.75" customHeight="1">
      <c r="J440" s="25"/>
    </row>
    <row r="441" spans="10:10" ht="15.75" customHeight="1">
      <c r="J441" s="25"/>
    </row>
    <row r="442" spans="10:10" ht="15.75" customHeight="1">
      <c r="J442" s="25"/>
    </row>
    <row r="443" spans="10:10" ht="15.75" customHeight="1">
      <c r="J443" s="25"/>
    </row>
    <row r="444" spans="10:10" ht="15.75" customHeight="1">
      <c r="J444" s="25"/>
    </row>
    <row r="445" spans="10:10" ht="15.75" customHeight="1">
      <c r="J445" s="25"/>
    </row>
    <row r="446" spans="10:10" ht="15.75" customHeight="1">
      <c r="J446" s="25"/>
    </row>
    <row r="447" spans="10:10" ht="15.75" customHeight="1">
      <c r="J447" s="25"/>
    </row>
    <row r="448" spans="10:10" ht="15.75" customHeight="1">
      <c r="J448" s="25"/>
    </row>
    <row r="449" spans="10:10" ht="15.75" customHeight="1">
      <c r="J449" s="25"/>
    </row>
    <row r="450" spans="10:10" ht="15.75" customHeight="1">
      <c r="J450" s="25"/>
    </row>
    <row r="451" spans="10:10" ht="15.75" customHeight="1">
      <c r="J451" s="25"/>
    </row>
    <row r="452" spans="10:10" ht="15.75" customHeight="1">
      <c r="J452" s="25"/>
    </row>
    <row r="453" spans="10:10" ht="15.75" customHeight="1">
      <c r="J453" s="25"/>
    </row>
    <row r="454" spans="10:10" ht="15.75" customHeight="1">
      <c r="J454" s="25"/>
    </row>
    <row r="455" spans="10:10" ht="15.75" customHeight="1">
      <c r="J455" s="25"/>
    </row>
    <row r="456" spans="10:10" ht="15.75" customHeight="1">
      <c r="J456" s="25"/>
    </row>
    <row r="457" spans="10:10" ht="15.75" customHeight="1">
      <c r="J457" s="25"/>
    </row>
    <row r="458" spans="10:10" ht="15.75" customHeight="1">
      <c r="J458" s="25"/>
    </row>
    <row r="459" spans="10:10" ht="15.75" customHeight="1">
      <c r="J459" s="25"/>
    </row>
    <row r="460" spans="10:10" ht="15.75" customHeight="1">
      <c r="J460" s="25"/>
    </row>
    <row r="461" spans="10:10" ht="15.75" customHeight="1">
      <c r="J461" s="25"/>
    </row>
    <row r="462" spans="10:10" ht="15.75" customHeight="1">
      <c r="J462" s="25"/>
    </row>
    <row r="463" spans="10:10" ht="15.75" customHeight="1">
      <c r="J463" s="25"/>
    </row>
    <row r="464" spans="10:10" ht="15.75" customHeight="1">
      <c r="J464" s="25"/>
    </row>
    <row r="465" spans="10:10" ht="15.75" customHeight="1">
      <c r="J465" s="25"/>
    </row>
    <row r="466" spans="10:10" ht="15.75" customHeight="1">
      <c r="J466" s="25"/>
    </row>
    <row r="467" spans="10:10" ht="15.75" customHeight="1">
      <c r="J467" s="25"/>
    </row>
    <row r="468" spans="10:10" ht="15.75" customHeight="1">
      <c r="J468" s="25"/>
    </row>
    <row r="469" spans="10:10" ht="15.75" customHeight="1">
      <c r="J469" s="25"/>
    </row>
    <row r="470" spans="10:10" ht="15.75" customHeight="1">
      <c r="J470" s="25"/>
    </row>
    <row r="471" spans="10:10" ht="15.75" customHeight="1">
      <c r="J471" s="25"/>
    </row>
    <row r="472" spans="10:10" ht="15.75" customHeight="1">
      <c r="J472" s="25"/>
    </row>
    <row r="473" spans="10:10" ht="15.75" customHeight="1">
      <c r="J473" s="25"/>
    </row>
    <row r="474" spans="10:10" ht="15.75" customHeight="1">
      <c r="J474" s="25"/>
    </row>
    <row r="475" spans="10:10" ht="15.75" customHeight="1">
      <c r="J475" s="25"/>
    </row>
    <row r="476" spans="10:10" ht="15.75" customHeight="1">
      <c r="J476" s="25"/>
    </row>
    <row r="477" spans="10:10" ht="15.75" customHeight="1">
      <c r="J477" s="25"/>
    </row>
    <row r="478" spans="10:10" ht="15.75" customHeight="1">
      <c r="J478" s="25"/>
    </row>
    <row r="479" spans="10:10" ht="15.75" customHeight="1">
      <c r="J479" s="25"/>
    </row>
    <row r="480" spans="10:10" ht="15.75" customHeight="1">
      <c r="J480" s="25"/>
    </row>
    <row r="481" spans="10:10" ht="15.75" customHeight="1">
      <c r="J481" s="25"/>
    </row>
    <row r="482" spans="10:10" ht="15.75" customHeight="1">
      <c r="J482" s="25"/>
    </row>
    <row r="483" spans="10:10" ht="15.75" customHeight="1">
      <c r="J483" s="25"/>
    </row>
    <row r="484" spans="10:10" ht="15.75" customHeight="1">
      <c r="J484" s="25"/>
    </row>
    <row r="485" spans="10:10" ht="15.75" customHeight="1">
      <c r="J485" s="25"/>
    </row>
    <row r="486" spans="10:10" ht="15.75" customHeight="1">
      <c r="J486" s="25"/>
    </row>
    <row r="487" spans="10:10" ht="15.75" customHeight="1">
      <c r="J487" s="25"/>
    </row>
    <row r="488" spans="10:10" ht="15.75" customHeight="1">
      <c r="J488" s="25"/>
    </row>
    <row r="489" spans="10:10" ht="15.75" customHeight="1">
      <c r="J489" s="25"/>
    </row>
    <row r="490" spans="10:10" ht="15.75" customHeight="1">
      <c r="J490" s="25"/>
    </row>
    <row r="491" spans="10:10" ht="15.75" customHeight="1">
      <c r="J491" s="25"/>
    </row>
    <row r="492" spans="10:10" ht="15.75" customHeight="1">
      <c r="J492" s="25"/>
    </row>
    <row r="493" spans="10:10" ht="15.75" customHeight="1">
      <c r="J493" s="25"/>
    </row>
    <row r="494" spans="10:10" ht="15.75" customHeight="1">
      <c r="J494" s="25"/>
    </row>
    <row r="495" spans="10:10" ht="15.75" customHeight="1">
      <c r="J495" s="25"/>
    </row>
    <row r="496" spans="10:10" ht="15.75" customHeight="1">
      <c r="J496" s="25"/>
    </row>
    <row r="497" spans="10:10" ht="15.75" customHeight="1">
      <c r="J497" s="25"/>
    </row>
    <row r="498" spans="10:10" ht="15.75" customHeight="1">
      <c r="J498" s="25"/>
    </row>
    <row r="499" spans="10:10" ht="15.75" customHeight="1">
      <c r="J499" s="25"/>
    </row>
    <row r="500" spans="10:10" ht="15.75" customHeight="1">
      <c r="J500" s="25"/>
    </row>
    <row r="501" spans="10:10" ht="15.75" customHeight="1">
      <c r="J501" s="25"/>
    </row>
    <row r="502" spans="10:10" ht="15.75" customHeight="1">
      <c r="J502" s="25"/>
    </row>
    <row r="503" spans="10:10" ht="15.75" customHeight="1">
      <c r="J503" s="25"/>
    </row>
    <row r="504" spans="10:10" ht="15.75" customHeight="1">
      <c r="J504" s="25"/>
    </row>
    <row r="505" spans="10:10" ht="15.75" customHeight="1">
      <c r="J505" s="25"/>
    </row>
    <row r="506" spans="10:10" ht="15.75" customHeight="1">
      <c r="J506" s="25"/>
    </row>
    <row r="507" spans="10:10" ht="15.75" customHeight="1">
      <c r="J507" s="25"/>
    </row>
    <row r="508" spans="10:10" ht="15.75" customHeight="1">
      <c r="J508" s="25"/>
    </row>
    <row r="509" spans="10:10" ht="15.75" customHeight="1">
      <c r="J509" s="25"/>
    </row>
    <row r="510" spans="10:10" ht="15.75" customHeight="1">
      <c r="J510" s="25"/>
    </row>
    <row r="511" spans="10:10" ht="15.75" customHeight="1">
      <c r="J511" s="25"/>
    </row>
    <row r="512" spans="10:10" ht="15.75" customHeight="1">
      <c r="J512" s="25"/>
    </row>
    <row r="513" spans="10:10" ht="15.75" customHeight="1">
      <c r="J513" s="25"/>
    </row>
    <row r="514" spans="10:10" ht="15.75" customHeight="1">
      <c r="J514" s="25"/>
    </row>
    <row r="515" spans="10:10" ht="15.75" customHeight="1">
      <c r="J515" s="25"/>
    </row>
    <row r="516" spans="10:10" ht="15.75" customHeight="1">
      <c r="J516" s="25"/>
    </row>
    <row r="517" spans="10:10" ht="15.75" customHeight="1">
      <c r="J517" s="25"/>
    </row>
    <row r="518" spans="10:10" ht="15.75" customHeight="1">
      <c r="J518" s="25"/>
    </row>
    <row r="519" spans="10:10" ht="15.75" customHeight="1">
      <c r="J519" s="25"/>
    </row>
    <row r="520" spans="10:10" ht="15.75" customHeight="1">
      <c r="J520" s="25"/>
    </row>
    <row r="521" spans="10:10" ht="15.75" customHeight="1">
      <c r="J521" s="25"/>
    </row>
    <row r="522" spans="10:10" ht="15.75" customHeight="1">
      <c r="J522" s="25"/>
    </row>
    <row r="523" spans="10:10" ht="15.75" customHeight="1">
      <c r="J523" s="25"/>
    </row>
    <row r="524" spans="10:10" ht="15.75" customHeight="1">
      <c r="J524" s="25"/>
    </row>
    <row r="525" spans="10:10" ht="15.75" customHeight="1">
      <c r="J525" s="25"/>
    </row>
    <row r="526" spans="10:10" ht="15.75" customHeight="1">
      <c r="J526" s="25"/>
    </row>
    <row r="527" spans="10:10" ht="15.75" customHeight="1">
      <c r="J527" s="25"/>
    </row>
    <row r="528" spans="10:10" ht="15.75" customHeight="1">
      <c r="J528" s="25"/>
    </row>
    <row r="529" spans="10:10" ht="15.75" customHeight="1">
      <c r="J529" s="25"/>
    </row>
    <row r="530" spans="10:10" ht="15.75" customHeight="1">
      <c r="J530" s="25"/>
    </row>
    <row r="531" spans="10:10" ht="15.75" customHeight="1">
      <c r="J531" s="25"/>
    </row>
    <row r="532" spans="10:10" ht="15.75" customHeight="1">
      <c r="J532" s="25"/>
    </row>
    <row r="533" spans="10:10" ht="15.75" customHeight="1">
      <c r="J533" s="25"/>
    </row>
    <row r="534" spans="10:10" ht="15.75" customHeight="1">
      <c r="J534" s="25"/>
    </row>
    <row r="535" spans="10:10" ht="15.75" customHeight="1">
      <c r="J535" s="25"/>
    </row>
    <row r="536" spans="10:10" ht="15.75" customHeight="1">
      <c r="J536" s="25"/>
    </row>
    <row r="537" spans="10:10" ht="15.75" customHeight="1">
      <c r="J537" s="25"/>
    </row>
    <row r="538" spans="10:10" ht="15.75" customHeight="1">
      <c r="J538" s="25"/>
    </row>
    <row r="539" spans="10:10" ht="15.75" customHeight="1">
      <c r="J539" s="25"/>
    </row>
    <row r="540" spans="10:10" ht="15.75" customHeight="1">
      <c r="J540" s="25"/>
    </row>
    <row r="541" spans="10:10" ht="15.75" customHeight="1">
      <c r="J541" s="25"/>
    </row>
    <row r="542" spans="10:10" ht="15.75" customHeight="1">
      <c r="J542" s="25"/>
    </row>
    <row r="543" spans="10:10" ht="15.75" customHeight="1">
      <c r="J543" s="25"/>
    </row>
    <row r="544" spans="10:10" ht="15.75" customHeight="1">
      <c r="J544" s="25"/>
    </row>
    <row r="545" spans="10:10" ht="15.75" customHeight="1">
      <c r="J545" s="25"/>
    </row>
    <row r="546" spans="10:10" ht="15.75" customHeight="1">
      <c r="J546" s="25"/>
    </row>
    <row r="547" spans="10:10" ht="15.75" customHeight="1">
      <c r="J547" s="25"/>
    </row>
    <row r="548" spans="10:10" ht="15.75" customHeight="1">
      <c r="J548" s="25"/>
    </row>
    <row r="549" spans="10:10" ht="15.75" customHeight="1">
      <c r="J549" s="25"/>
    </row>
    <row r="550" spans="10:10" ht="15.75" customHeight="1">
      <c r="J550" s="25"/>
    </row>
    <row r="551" spans="10:10" ht="15.75" customHeight="1">
      <c r="J551" s="25"/>
    </row>
    <row r="552" spans="10:10" ht="15.75" customHeight="1">
      <c r="J552" s="25"/>
    </row>
    <row r="553" spans="10:10" ht="15.75" customHeight="1">
      <c r="J553" s="25"/>
    </row>
    <row r="554" spans="10:10" ht="15.75" customHeight="1">
      <c r="J554" s="25"/>
    </row>
    <row r="555" spans="10:10" ht="15.75" customHeight="1">
      <c r="J555" s="25"/>
    </row>
    <row r="556" spans="10:10" ht="15.75" customHeight="1">
      <c r="J556" s="25"/>
    </row>
    <row r="557" spans="10:10" ht="15.75" customHeight="1">
      <c r="J557" s="25"/>
    </row>
    <row r="558" spans="10:10" ht="15.75" customHeight="1">
      <c r="J558" s="25"/>
    </row>
    <row r="559" spans="10:10" ht="15.75" customHeight="1">
      <c r="J559" s="25"/>
    </row>
    <row r="560" spans="10:10" ht="15.75" customHeight="1">
      <c r="J560" s="25"/>
    </row>
    <row r="561" spans="10:10" ht="15.75" customHeight="1">
      <c r="J561" s="25"/>
    </row>
    <row r="562" spans="10:10" ht="15.75" customHeight="1">
      <c r="J562" s="25"/>
    </row>
    <row r="563" spans="10:10" ht="15.75" customHeight="1">
      <c r="J563" s="25"/>
    </row>
    <row r="564" spans="10:10" ht="15.75" customHeight="1">
      <c r="J564" s="25"/>
    </row>
    <row r="565" spans="10:10" ht="15.75" customHeight="1">
      <c r="J565" s="25"/>
    </row>
    <row r="566" spans="10:10" ht="15.75" customHeight="1">
      <c r="J566" s="25"/>
    </row>
    <row r="567" spans="10:10" ht="15.75" customHeight="1">
      <c r="J567" s="25"/>
    </row>
    <row r="568" spans="10:10" ht="15.75" customHeight="1">
      <c r="J568" s="25"/>
    </row>
    <row r="569" spans="10:10" ht="15.75" customHeight="1">
      <c r="J569" s="25"/>
    </row>
    <row r="570" spans="10:10" ht="15.75" customHeight="1">
      <c r="J570" s="25"/>
    </row>
    <row r="571" spans="10:10" ht="15.75" customHeight="1">
      <c r="J571" s="25"/>
    </row>
    <row r="572" spans="10:10" ht="15.75" customHeight="1">
      <c r="J572" s="25"/>
    </row>
    <row r="573" spans="10:10" ht="15.75" customHeight="1">
      <c r="J573" s="25"/>
    </row>
    <row r="574" spans="10:10" ht="15.75" customHeight="1">
      <c r="J574" s="25"/>
    </row>
    <row r="575" spans="10:10" ht="15.75" customHeight="1">
      <c r="J575" s="25"/>
    </row>
    <row r="576" spans="10:10" ht="15.75" customHeight="1">
      <c r="J576" s="25"/>
    </row>
    <row r="577" spans="10:10" ht="15.75" customHeight="1">
      <c r="J577" s="25"/>
    </row>
    <row r="578" spans="10:10" ht="15.75" customHeight="1">
      <c r="J578" s="25"/>
    </row>
    <row r="579" spans="10:10" ht="15.75" customHeight="1">
      <c r="J579" s="25"/>
    </row>
    <row r="580" spans="10:10" ht="15.75" customHeight="1">
      <c r="J580" s="25"/>
    </row>
    <row r="581" spans="10:10" ht="15.75" customHeight="1">
      <c r="J581" s="25"/>
    </row>
    <row r="582" spans="10:10" ht="15.75" customHeight="1">
      <c r="J582" s="25"/>
    </row>
    <row r="583" spans="10:10" ht="15.75" customHeight="1">
      <c r="J583" s="25"/>
    </row>
    <row r="584" spans="10:10" ht="15.75" customHeight="1">
      <c r="J584" s="25"/>
    </row>
    <row r="585" spans="10:10" ht="15.75" customHeight="1">
      <c r="J585" s="25"/>
    </row>
    <row r="586" spans="10:10" ht="15.75" customHeight="1">
      <c r="J586" s="25"/>
    </row>
    <row r="587" spans="10:10" ht="15.75" customHeight="1">
      <c r="J587" s="25"/>
    </row>
    <row r="588" spans="10:10" ht="15.75" customHeight="1">
      <c r="J588" s="25"/>
    </row>
    <row r="589" spans="10:10" ht="15.75" customHeight="1">
      <c r="J589" s="25"/>
    </row>
    <row r="590" spans="10:10" ht="15.75" customHeight="1">
      <c r="J590" s="25"/>
    </row>
    <row r="591" spans="10:10" ht="15.75" customHeight="1">
      <c r="J591" s="25"/>
    </row>
    <row r="592" spans="10:10" ht="15.75" customHeight="1">
      <c r="J592" s="25"/>
    </row>
    <row r="593" spans="10:10" ht="15.75" customHeight="1">
      <c r="J593" s="25"/>
    </row>
    <row r="594" spans="10:10" ht="15.75" customHeight="1">
      <c r="J594" s="25"/>
    </row>
    <row r="595" spans="10:10" ht="15.75" customHeight="1">
      <c r="J595" s="25"/>
    </row>
    <row r="596" spans="10:10" ht="15.75" customHeight="1">
      <c r="J596" s="25"/>
    </row>
    <row r="597" spans="10:10" ht="15.75" customHeight="1">
      <c r="J597" s="25"/>
    </row>
    <row r="598" spans="10:10" ht="15.75" customHeight="1">
      <c r="J598" s="25"/>
    </row>
    <row r="599" spans="10:10" ht="15.75" customHeight="1">
      <c r="J599" s="25"/>
    </row>
    <row r="600" spans="10:10" ht="15.75" customHeight="1">
      <c r="J600" s="25"/>
    </row>
    <row r="601" spans="10:10" ht="15.75" customHeight="1">
      <c r="J601" s="25"/>
    </row>
    <row r="602" spans="10:10" ht="15.75" customHeight="1">
      <c r="J602" s="25"/>
    </row>
    <row r="603" spans="10:10" ht="15.75" customHeight="1">
      <c r="J603" s="25"/>
    </row>
    <row r="604" spans="10:10" ht="15.75" customHeight="1">
      <c r="J604" s="25"/>
    </row>
    <row r="605" spans="10:10" ht="15.75" customHeight="1">
      <c r="J605" s="25"/>
    </row>
    <row r="606" spans="10:10" ht="15.75" customHeight="1">
      <c r="J606" s="25"/>
    </row>
    <row r="607" spans="10:10" ht="15.75" customHeight="1">
      <c r="J607" s="25"/>
    </row>
    <row r="608" spans="10:10" ht="15.75" customHeight="1">
      <c r="J608" s="25"/>
    </row>
    <row r="609" spans="10:10" ht="15.75" customHeight="1">
      <c r="J609" s="25"/>
    </row>
    <row r="610" spans="10:10" ht="15.75" customHeight="1">
      <c r="J610" s="25"/>
    </row>
    <row r="611" spans="10:10" ht="15.75" customHeight="1">
      <c r="J611" s="25"/>
    </row>
    <row r="612" spans="10:10" ht="15.75" customHeight="1">
      <c r="J612" s="25"/>
    </row>
    <row r="613" spans="10:10" ht="15.75" customHeight="1">
      <c r="J613" s="25"/>
    </row>
    <row r="614" spans="10:10" ht="15.75" customHeight="1">
      <c r="J614" s="25"/>
    </row>
    <row r="615" spans="10:10" ht="15.75" customHeight="1">
      <c r="J615" s="25"/>
    </row>
    <row r="616" spans="10:10" ht="15.75" customHeight="1">
      <c r="J616" s="25"/>
    </row>
    <row r="617" spans="10:10" ht="15.75" customHeight="1">
      <c r="J617" s="25"/>
    </row>
    <row r="618" spans="10:10" ht="15.75" customHeight="1">
      <c r="J618" s="25"/>
    </row>
    <row r="619" spans="10:10" ht="15.75" customHeight="1">
      <c r="J619" s="25"/>
    </row>
    <row r="620" spans="10:10" ht="15.75" customHeight="1">
      <c r="J620" s="25"/>
    </row>
    <row r="621" spans="10:10" ht="15.75" customHeight="1">
      <c r="J621" s="25"/>
    </row>
    <row r="622" spans="10:10" ht="15.75" customHeight="1">
      <c r="J622" s="25"/>
    </row>
    <row r="623" spans="10:10" ht="15.75" customHeight="1">
      <c r="J623" s="25"/>
    </row>
    <row r="624" spans="10:10" ht="15.75" customHeight="1">
      <c r="J624" s="25"/>
    </row>
    <row r="625" spans="10:10" ht="15.75" customHeight="1">
      <c r="J625" s="25"/>
    </row>
    <row r="626" spans="10:10" ht="15.75" customHeight="1">
      <c r="J626" s="25"/>
    </row>
    <row r="627" spans="10:10" ht="15.75" customHeight="1">
      <c r="J627" s="25"/>
    </row>
    <row r="628" spans="10:10" ht="15.75" customHeight="1">
      <c r="J628" s="25"/>
    </row>
    <row r="629" spans="10:10" ht="15.75" customHeight="1">
      <c r="J629" s="25"/>
    </row>
    <row r="630" spans="10:10" ht="15.75" customHeight="1">
      <c r="J630" s="25"/>
    </row>
    <row r="631" spans="10:10" ht="15.75" customHeight="1">
      <c r="J631" s="25"/>
    </row>
    <row r="632" spans="10:10" ht="15.75" customHeight="1">
      <c r="J632" s="25"/>
    </row>
    <row r="633" spans="10:10" ht="15.75" customHeight="1">
      <c r="J633" s="25"/>
    </row>
    <row r="634" spans="10:10" ht="15.75" customHeight="1">
      <c r="J634" s="25"/>
    </row>
    <row r="635" spans="10:10" ht="15.75" customHeight="1">
      <c r="J635" s="25"/>
    </row>
    <row r="636" spans="10:10" ht="15.75" customHeight="1">
      <c r="J636" s="25"/>
    </row>
    <row r="637" spans="10:10" ht="15.75" customHeight="1">
      <c r="J637" s="25"/>
    </row>
    <row r="638" spans="10:10" ht="15.75" customHeight="1">
      <c r="J638" s="25"/>
    </row>
    <row r="639" spans="10:10" ht="15.75" customHeight="1">
      <c r="J639" s="25"/>
    </row>
    <row r="640" spans="10:10" ht="15.75" customHeight="1">
      <c r="J640" s="25"/>
    </row>
    <row r="641" spans="10:10" ht="15.75" customHeight="1">
      <c r="J641" s="25"/>
    </row>
    <row r="642" spans="10:10" ht="15.75" customHeight="1">
      <c r="J642" s="25"/>
    </row>
    <row r="643" spans="10:10" ht="15.75" customHeight="1">
      <c r="J643" s="25"/>
    </row>
    <row r="644" spans="10:10" ht="15.75" customHeight="1">
      <c r="J644" s="25"/>
    </row>
    <row r="645" spans="10:10" ht="15.75" customHeight="1">
      <c r="J645" s="25"/>
    </row>
    <row r="646" spans="10:10" ht="15.75" customHeight="1">
      <c r="J646" s="25"/>
    </row>
    <row r="647" spans="10:10" ht="15.75" customHeight="1">
      <c r="J647" s="25"/>
    </row>
    <row r="648" spans="10:10" ht="15.75" customHeight="1">
      <c r="J648" s="25"/>
    </row>
    <row r="649" spans="10:10" ht="15.75" customHeight="1">
      <c r="J649" s="25"/>
    </row>
    <row r="650" spans="10:10" ht="15.75" customHeight="1">
      <c r="J650" s="25"/>
    </row>
    <row r="651" spans="10:10" ht="15.75" customHeight="1">
      <c r="J651" s="25"/>
    </row>
    <row r="652" spans="10:10" ht="15.75" customHeight="1">
      <c r="J652" s="25"/>
    </row>
    <row r="653" spans="10:10" ht="15.75" customHeight="1">
      <c r="J653" s="25"/>
    </row>
    <row r="654" spans="10:10" ht="15.75" customHeight="1">
      <c r="J654" s="25"/>
    </row>
    <row r="655" spans="10:10" ht="15.75" customHeight="1">
      <c r="J655" s="25"/>
    </row>
    <row r="656" spans="10:10" ht="15.75" customHeight="1">
      <c r="J656" s="25"/>
    </row>
    <row r="657" spans="10:10" ht="15.75" customHeight="1">
      <c r="J657" s="25"/>
    </row>
    <row r="658" spans="10:10" ht="15.75" customHeight="1">
      <c r="J658" s="25"/>
    </row>
    <row r="659" spans="10:10" ht="15.75" customHeight="1">
      <c r="J659" s="25"/>
    </row>
    <row r="660" spans="10:10" ht="15.75" customHeight="1">
      <c r="J660" s="25"/>
    </row>
    <row r="661" spans="10:10" ht="15.75" customHeight="1">
      <c r="J661" s="25"/>
    </row>
    <row r="662" spans="10:10" ht="15.75" customHeight="1">
      <c r="J662" s="25"/>
    </row>
    <row r="663" spans="10:10" ht="15.75" customHeight="1">
      <c r="J663" s="25"/>
    </row>
    <row r="664" spans="10:10" ht="15.75" customHeight="1">
      <c r="J664" s="25"/>
    </row>
    <row r="665" spans="10:10" ht="15.75" customHeight="1">
      <c r="J665" s="25"/>
    </row>
    <row r="666" spans="10:10" ht="15.75" customHeight="1">
      <c r="J666" s="25"/>
    </row>
    <row r="667" spans="10:10" ht="15.75" customHeight="1">
      <c r="J667" s="25"/>
    </row>
    <row r="668" spans="10:10" ht="15.75" customHeight="1">
      <c r="J668" s="25"/>
    </row>
    <row r="669" spans="10:10" ht="15.75" customHeight="1">
      <c r="J669" s="25"/>
    </row>
    <row r="670" spans="10:10" ht="15.75" customHeight="1">
      <c r="J670" s="25"/>
    </row>
    <row r="671" spans="10:10" ht="15.75" customHeight="1">
      <c r="J671" s="25"/>
    </row>
    <row r="672" spans="10:10" ht="15.75" customHeight="1">
      <c r="J672" s="25"/>
    </row>
    <row r="673" spans="10:10" ht="15.75" customHeight="1">
      <c r="J673" s="25"/>
    </row>
    <row r="674" spans="10:10" ht="15.75" customHeight="1">
      <c r="J674" s="25"/>
    </row>
    <row r="675" spans="10:10" ht="15.75" customHeight="1">
      <c r="J675" s="25"/>
    </row>
    <row r="676" spans="10:10" ht="15.75" customHeight="1">
      <c r="J676" s="25"/>
    </row>
    <row r="677" spans="10:10" ht="15.75" customHeight="1">
      <c r="J677" s="25"/>
    </row>
    <row r="678" spans="10:10" ht="15.75" customHeight="1">
      <c r="J678" s="25"/>
    </row>
    <row r="679" spans="10:10" ht="15.75" customHeight="1">
      <c r="J679" s="25"/>
    </row>
    <row r="680" spans="10:10" ht="15.75" customHeight="1">
      <c r="J680" s="25"/>
    </row>
    <row r="681" spans="10:10" ht="15.75" customHeight="1">
      <c r="J681" s="25"/>
    </row>
    <row r="682" spans="10:10" ht="15.75" customHeight="1">
      <c r="J682" s="25"/>
    </row>
    <row r="683" spans="10:10" ht="15.75" customHeight="1">
      <c r="J683" s="25"/>
    </row>
    <row r="684" spans="10:10" ht="15.75" customHeight="1">
      <c r="J684" s="25"/>
    </row>
    <row r="685" spans="10:10" ht="15.75" customHeight="1">
      <c r="J685" s="25"/>
    </row>
    <row r="686" spans="10:10" ht="15.75" customHeight="1">
      <c r="J686" s="25"/>
    </row>
    <row r="687" spans="10:10" ht="15.75" customHeight="1">
      <c r="J687" s="25"/>
    </row>
    <row r="688" spans="10:10" ht="15.75" customHeight="1">
      <c r="J688" s="25"/>
    </row>
    <row r="689" spans="10:10" ht="15.75" customHeight="1">
      <c r="J689" s="25"/>
    </row>
    <row r="690" spans="10:10" ht="15.75" customHeight="1">
      <c r="J690" s="25"/>
    </row>
    <row r="691" spans="10:10" ht="15.75" customHeight="1">
      <c r="J691" s="25"/>
    </row>
    <row r="692" spans="10:10" ht="15.75" customHeight="1">
      <c r="J692" s="25"/>
    </row>
    <row r="693" spans="10:10" ht="15.75" customHeight="1">
      <c r="J693" s="25"/>
    </row>
    <row r="694" spans="10:10" ht="15.75" customHeight="1">
      <c r="J694" s="25"/>
    </row>
    <row r="695" spans="10:10" ht="15.75" customHeight="1">
      <c r="J695" s="25"/>
    </row>
    <row r="696" spans="10:10" ht="15.75" customHeight="1">
      <c r="J696" s="25"/>
    </row>
    <row r="697" spans="10:10" ht="15.75" customHeight="1">
      <c r="J697" s="25"/>
    </row>
    <row r="698" spans="10:10" ht="15.75" customHeight="1">
      <c r="J698" s="25"/>
    </row>
    <row r="699" spans="10:10" ht="15.75" customHeight="1">
      <c r="J699" s="25"/>
    </row>
    <row r="700" spans="10:10" ht="15.75" customHeight="1">
      <c r="J700" s="25"/>
    </row>
    <row r="701" spans="10:10" ht="15.75" customHeight="1">
      <c r="J701" s="25"/>
    </row>
    <row r="702" spans="10:10" ht="15.75" customHeight="1">
      <c r="J702" s="25"/>
    </row>
    <row r="703" spans="10:10" ht="15.75" customHeight="1">
      <c r="J703" s="25"/>
    </row>
    <row r="704" spans="10:10" ht="15.75" customHeight="1">
      <c r="J704" s="25"/>
    </row>
    <row r="705" spans="10:10" ht="15.75" customHeight="1">
      <c r="J705" s="25"/>
    </row>
    <row r="706" spans="10:10" ht="15.75" customHeight="1">
      <c r="J706" s="25"/>
    </row>
    <row r="707" spans="10:10" ht="15.75" customHeight="1">
      <c r="J707" s="25"/>
    </row>
    <row r="708" spans="10:10" ht="15.75" customHeight="1">
      <c r="J708" s="25"/>
    </row>
    <row r="709" spans="10:10" ht="15.75" customHeight="1">
      <c r="J709" s="25"/>
    </row>
    <row r="710" spans="10:10" ht="15.75" customHeight="1">
      <c r="J710" s="25"/>
    </row>
    <row r="711" spans="10:10" ht="15.75" customHeight="1">
      <c r="J711" s="25"/>
    </row>
    <row r="712" spans="10:10" ht="15.75" customHeight="1">
      <c r="J712" s="25"/>
    </row>
    <row r="713" spans="10:10" ht="15.75" customHeight="1">
      <c r="J713" s="25"/>
    </row>
    <row r="714" spans="10:10" ht="15.75" customHeight="1">
      <c r="J714" s="25"/>
    </row>
    <row r="715" spans="10:10" ht="15.75" customHeight="1">
      <c r="J715" s="25"/>
    </row>
    <row r="716" spans="10:10" ht="15.75" customHeight="1">
      <c r="J716" s="25"/>
    </row>
    <row r="717" spans="10:10" ht="15.75" customHeight="1">
      <c r="J717" s="25"/>
    </row>
    <row r="718" spans="10:10" ht="15.75" customHeight="1">
      <c r="J718" s="25"/>
    </row>
    <row r="719" spans="10:10" ht="15.75" customHeight="1">
      <c r="J719" s="25"/>
    </row>
    <row r="720" spans="10:10" ht="15.75" customHeight="1">
      <c r="J720" s="25"/>
    </row>
    <row r="721" spans="10:10" ht="15.75" customHeight="1">
      <c r="J721" s="25"/>
    </row>
    <row r="722" spans="10:10" ht="15.75" customHeight="1">
      <c r="J722" s="25"/>
    </row>
    <row r="723" spans="10:10" ht="15.75" customHeight="1">
      <c r="J723" s="25"/>
    </row>
    <row r="724" spans="10:10" ht="15.75" customHeight="1">
      <c r="J724" s="25"/>
    </row>
    <row r="725" spans="10:10" ht="15.75" customHeight="1">
      <c r="J725" s="25"/>
    </row>
    <row r="726" spans="10:10" ht="15.75" customHeight="1">
      <c r="J726" s="25"/>
    </row>
    <row r="727" spans="10:10" ht="15.75" customHeight="1">
      <c r="J727" s="25"/>
    </row>
    <row r="728" spans="10:10" ht="15.75" customHeight="1">
      <c r="J728" s="25"/>
    </row>
    <row r="729" spans="10:10" ht="15.75" customHeight="1">
      <c r="J729" s="25"/>
    </row>
    <row r="730" spans="10:10" ht="15.75" customHeight="1">
      <c r="J730" s="25"/>
    </row>
    <row r="731" spans="10:10" ht="15.75" customHeight="1">
      <c r="J731" s="25"/>
    </row>
    <row r="732" spans="10:10" ht="15.75" customHeight="1">
      <c r="J732" s="25"/>
    </row>
    <row r="733" spans="10:10" ht="15.75" customHeight="1">
      <c r="J733" s="25"/>
    </row>
    <row r="734" spans="10:10" ht="15.75" customHeight="1">
      <c r="J734" s="25"/>
    </row>
    <row r="735" spans="10:10" ht="15.75" customHeight="1">
      <c r="J735" s="25"/>
    </row>
    <row r="736" spans="10:10" ht="15.75" customHeight="1">
      <c r="J736" s="25"/>
    </row>
    <row r="737" spans="10:10" ht="15.75" customHeight="1">
      <c r="J737" s="25"/>
    </row>
    <row r="738" spans="10:10" ht="15.75" customHeight="1">
      <c r="J738" s="25"/>
    </row>
    <row r="739" spans="10:10" ht="15.75" customHeight="1">
      <c r="J739" s="25"/>
    </row>
    <row r="740" spans="10:10" ht="15.75" customHeight="1">
      <c r="J740" s="25"/>
    </row>
    <row r="741" spans="10:10" ht="15.75" customHeight="1">
      <c r="J741" s="25"/>
    </row>
    <row r="742" spans="10:10" ht="15.75" customHeight="1">
      <c r="J742" s="25"/>
    </row>
    <row r="743" spans="10:10" ht="15.75" customHeight="1">
      <c r="J743" s="25"/>
    </row>
    <row r="744" spans="10:10" ht="15.75" customHeight="1">
      <c r="J744" s="25"/>
    </row>
    <row r="745" spans="10:10" ht="15.75" customHeight="1">
      <c r="J745" s="25"/>
    </row>
    <row r="746" spans="10:10" ht="15.75" customHeight="1">
      <c r="J746" s="25"/>
    </row>
    <row r="747" spans="10:10" ht="15.75" customHeight="1">
      <c r="J747" s="25"/>
    </row>
    <row r="748" spans="10:10" ht="15.75" customHeight="1">
      <c r="J748" s="25"/>
    </row>
    <row r="749" spans="10:10" ht="15.75" customHeight="1">
      <c r="J749" s="25"/>
    </row>
    <row r="750" spans="10:10" ht="15.75" customHeight="1">
      <c r="J750" s="25"/>
    </row>
    <row r="751" spans="10:10" ht="15.75" customHeight="1">
      <c r="J751" s="25"/>
    </row>
    <row r="752" spans="10:10" ht="15.75" customHeight="1">
      <c r="J752" s="25"/>
    </row>
    <row r="753" spans="10:10" ht="15.75" customHeight="1">
      <c r="J753" s="25"/>
    </row>
    <row r="754" spans="10:10" ht="15.75" customHeight="1">
      <c r="J754" s="25"/>
    </row>
    <row r="755" spans="10:10">
      <c r="J755" s="25"/>
    </row>
    <row r="756" spans="10:10">
      <c r="J756" s="25"/>
    </row>
    <row r="757" spans="10:10">
      <c r="J757" s="25"/>
    </row>
    <row r="758" spans="10:10">
      <c r="J758" s="25"/>
    </row>
    <row r="759" spans="10:10">
      <c r="J759" s="25"/>
    </row>
    <row r="760" spans="10:10">
      <c r="J760" s="25"/>
    </row>
    <row r="761" spans="10:10">
      <c r="J761" s="25"/>
    </row>
    <row r="762" spans="10:10">
      <c r="J762" s="25"/>
    </row>
    <row r="763" spans="10:10">
      <c r="J763" s="25"/>
    </row>
    <row r="764" spans="10:10">
      <c r="J764" s="25"/>
    </row>
    <row r="765" spans="10:10">
      <c r="J765" s="25"/>
    </row>
    <row r="766" spans="10:10">
      <c r="J766" s="25"/>
    </row>
    <row r="767" spans="10:10">
      <c r="J767" s="25"/>
    </row>
    <row r="768" spans="10:10">
      <c r="J768" s="25"/>
    </row>
    <row r="769" spans="10:10">
      <c r="J769" s="25"/>
    </row>
    <row r="770" spans="10:10">
      <c r="J770" s="25"/>
    </row>
    <row r="771" spans="10:10">
      <c r="J771" s="25"/>
    </row>
    <row r="772" spans="10:10">
      <c r="J772" s="25"/>
    </row>
    <row r="773" spans="10:10">
      <c r="J773" s="25"/>
    </row>
    <row r="774" spans="10:10">
      <c r="J774" s="25"/>
    </row>
    <row r="775" spans="10:10">
      <c r="J775" s="25"/>
    </row>
    <row r="776" spans="10:10">
      <c r="J776" s="25"/>
    </row>
    <row r="777" spans="10:10">
      <c r="J777" s="25"/>
    </row>
    <row r="778" spans="10:10">
      <c r="J778" s="25"/>
    </row>
    <row r="779" spans="10:10">
      <c r="J779" s="25"/>
    </row>
    <row r="780" spans="10:10">
      <c r="J780" s="25"/>
    </row>
    <row r="781" spans="10:10">
      <c r="J781" s="25"/>
    </row>
    <row r="782" spans="10:10">
      <c r="J782" s="25"/>
    </row>
    <row r="783" spans="10:10">
      <c r="J783" s="25"/>
    </row>
    <row r="784" spans="10:10">
      <c r="J784" s="25"/>
    </row>
    <row r="785" spans="10:10">
      <c r="J785" s="25"/>
    </row>
    <row r="786" spans="10:10">
      <c r="J786" s="25"/>
    </row>
    <row r="787" spans="10:10">
      <c r="J787" s="25"/>
    </row>
    <row r="788" spans="10:10">
      <c r="J788" s="25"/>
    </row>
    <row r="789" spans="10:10">
      <c r="J789" s="25"/>
    </row>
    <row r="790" spans="10:10">
      <c r="J790" s="25"/>
    </row>
    <row r="791" spans="10:10">
      <c r="J791" s="25"/>
    </row>
    <row r="792" spans="10:10">
      <c r="J792" s="25"/>
    </row>
    <row r="793" spans="10:10">
      <c r="J793" s="25"/>
    </row>
    <row r="794" spans="10:10">
      <c r="J794" s="25"/>
    </row>
    <row r="795" spans="10:10">
      <c r="J795" s="25"/>
    </row>
    <row r="796" spans="10:10">
      <c r="J796" s="25"/>
    </row>
    <row r="797" spans="10:10">
      <c r="J797" s="25"/>
    </row>
    <row r="798" spans="10:10">
      <c r="J798" s="25"/>
    </row>
    <row r="799" spans="10:10">
      <c r="J799" s="25"/>
    </row>
    <row r="800" spans="10:10">
      <c r="J800" s="25"/>
    </row>
    <row r="801" spans="10:10">
      <c r="J801" s="25"/>
    </row>
    <row r="802" spans="10:10">
      <c r="J802" s="25"/>
    </row>
    <row r="803" spans="10:10">
      <c r="J803" s="25"/>
    </row>
    <row r="804" spans="10:10">
      <c r="J804" s="25"/>
    </row>
    <row r="805" spans="10:10">
      <c r="J805" s="25"/>
    </row>
    <row r="806" spans="10:10">
      <c r="J806" s="25"/>
    </row>
    <row r="807" spans="10:10">
      <c r="J807" s="25"/>
    </row>
    <row r="808" spans="10:10">
      <c r="J808" s="25"/>
    </row>
    <row r="809" spans="10:10">
      <c r="J809" s="25"/>
    </row>
    <row r="810" spans="10:10">
      <c r="J810" s="25"/>
    </row>
    <row r="811" spans="10:10">
      <c r="J811" s="25"/>
    </row>
    <row r="812" spans="10:10">
      <c r="J812" s="25"/>
    </row>
    <row r="813" spans="10:10">
      <c r="J813" s="25"/>
    </row>
    <row r="814" spans="10:10">
      <c r="J814" s="25"/>
    </row>
    <row r="815" spans="10:10">
      <c r="J815" s="25"/>
    </row>
    <row r="816" spans="10:10">
      <c r="J816" s="25"/>
    </row>
    <row r="817" spans="10:10">
      <c r="J817" s="25"/>
    </row>
    <row r="818" spans="10:10">
      <c r="J818" s="25"/>
    </row>
    <row r="819" spans="10:10">
      <c r="J819" s="25"/>
    </row>
    <row r="820" spans="10:10">
      <c r="J820" s="25"/>
    </row>
    <row r="821" spans="10:10">
      <c r="J821" s="25"/>
    </row>
    <row r="822" spans="10:10">
      <c r="J822" s="25"/>
    </row>
    <row r="823" spans="10:10">
      <c r="J823" s="25"/>
    </row>
    <row r="824" spans="10:10">
      <c r="J824" s="25"/>
    </row>
    <row r="825" spans="10:10">
      <c r="J825" s="25"/>
    </row>
    <row r="826" spans="10:10">
      <c r="J826" s="25"/>
    </row>
    <row r="827" spans="10:10">
      <c r="J827" s="25"/>
    </row>
    <row r="828" spans="10:10">
      <c r="J828" s="25"/>
    </row>
    <row r="829" spans="10:10">
      <c r="J829" s="25"/>
    </row>
    <row r="830" spans="10:10">
      <c r="J830" s="25"/>
    </row>
    <row r="831" spans="10:10">
      <c r="J831" s="25"/>
    </row>
    <row r="832" spans="10:10">
      <c r="J832" s="25"/>
    </row>
    <row r="833" spans="10:10">
      <c r="J833" s="25"/>
    </row>
    <row r="834" spans="10:10">
      <c r="J834" s="25"/>
    </row>
    <row r="835" spans="10:10">
      <c r="J835" s="25"/>
    </row>
    <row r="836" spans="10:10">
      <c r="J836" s="25"/>
    </row>
    <row r="837" spans="10:10">
      <c r="J837" s="25"/>
    </row>
    <row r="838" spans="10:10">
      <c r="J838" s="25"/>
    </row>
    <row r="839" spans="10:10">
      <c r="J839" s="25"/>
    </row>
    <row r="840" spans="10:10">
      <c r="J840" s="25"/>
    </row>
    <row r="841" spans="10:10">
      <c r="J841" s="25"/>
    </row>
    <row r="842" spans="10:10">
      <c r="J842" s="25"/>
    </row>
    <row r="843" spans="10:10">
      <c r="J843" s="25"/>
    </row>
    <row r="844" spans="10:10">
      <c r="J844" s="25"/>
    </row>
    <row r="845" spans="10:10">
      <c r="J845" s="25"/>
    </row>
    <row r="846" spans="10:10">
      <c r="J846" s="25"/>
    </row>
    <row r="847" spans="10:10">
      <c r="J847" s="25"/>
    </row>
    <row r="848" spans="10:10">
      <c r="J848" s="25"/>
    </row>
    <row r="849" spans="10:10">
      <c r="J849" s="25"/>
    </row>
    <row r="850" spans="10:10">
      <c r="J850" s="25"/>
    </row>
    <row r="851" spans="10:10">
      <c r="J851" s="25"/>
    </row>
    <row r="852" spans="10:10">
      <c r="J852" s="25"/>
    </row>
    <row r="853" spans="10:10">
      <c r="J853" s="25"/>
    </row>
    <row r="854" spans="10:10">
      <c r="J854" s="25"/>
    </row>
    <row r="855" spans="10:10">
      <c r="J855" s="25"/>
    </row>
    <row r="856" spans="10:10">
      <c r="J856" s="25"/>
    </row>
    <row r="857" spans="10:10">
      <c r="J857" s="25"/>
    </row>
    <row r="858" spans="10:10">
      <c r="J858" s="25"/>
    </row>
    <row r="859" spans="10:10">
      <c r="J859" s="25"/>
    </row>
    <row r="860" spans="10:10">
      <c r="J860" s="25"/>
    </row>
    <row r="861" spans="10:10">
      <c r="J861" s="25"/>
    </row>
    <row r="862" spans="10:10">
      <c r="J862" s="25"/>
    </row>
    <row r="863" spans="10:10">
      <c r="J863" s="25"/>
    </row>
    <row r="864" spans="10:10">
      <c r="J864" s="25"/>
    </row>
    <row r="865" spans="10:10">
      <c r="J865" s="25"/>
    </row>
    <row r="866" spans="10:10">
      <c r="J866" s="25"/>
    </row>
    <row r="867" spans="10:10">
      <c r="J867" s="25"/>
    </row>
    <row r="868" spans="10:10">
      <c r="J868" s="25"/>
    </row>
    <row r="869" spans="10:10">
      <c r="J869" s="25"/>
    </row>
    <row r="870" spans="10:10">
      <c r="J870" s="25"/>
    </row>
    <row r="871" spans="10:10">
      <c r="J871" s="25"/>
    </row>
    <row r="872" spans="10:10">
      <c r="J872" s="25"/>
    </row>
    <row r="873" spans="10:10">
      <c r="J873" s="25"/>
    </row>
    <row r="874" spans="10:10">
      <c r="J874" s="25"/>
    </row>
    <row r="875" spans="10:10">
      <c r="J875" s="25"/>
    </row>
    <row r="876" spans="10:10">
      <c r="J876" s="25"/>
    </row>
    <row r="877" spans="10:10">
      <c r="J877" s="25"/>
    </row>
    <row r="878" spans="10:10">
      <c r="J878" s="25"/>
    </row>
    <row r="879" spans="10:10">
      <c r="J879" s="25"/>
    </row>
    <row r="880" spans="10:10">
      <c r="J880" s="25"/>
    </row>
    <row r="881" spans="10:10">
      <c r="J881" s="25"/>
    </row>
    <row r="882" spans="10:10">
      <c r="J882" s="25"/>
    </row>
    <row r="883" spans="10:10">
      <c r="J883" s="25"/>
    </row>
    <row r="884" spans="10:10">
      <c r="J884" s="25"/>
    </row>
    <row r="885" spans="10:10">
      <c r="J885" s="25"/>
    </row>
    <row r="886" spans="10:10">
      <c r="J886" s="25"/>
    </row>
    <row r="887" spans="10:10">
      <c r="J887" s="25"/>
    </row>
    <row r="888" spans="10:10">
      <c r="J888" s="25"/>
    </row>
    <row r="889" spans="10:10">
      <c r="J889" s="25"/>
    </row>
    <row r="890" spans="10:10">
      <c r="J890" s="25"/>
    </row>
    <row r="891" spans="10:10">
      <c r="J891" s="25"/>
    </row>
    <row r="892" spans="10:10">
      <c r="J892" s="25"/>
    </row>
    <row r="893" spans="10:10">
      <c r="J893" s="25"/>
    </row>
    <row r="894" spans="10:10">
      <c r="J894" s="25"/>
    </row>
    <row r="895" spans="10:10">
      <c r="J895" s="25"/>
    </row>
    <row r="896" spans="10:10">
      <c r="J896" s="25"/>
    </row>
    <row r="897" spans="10:10">
      <c r="J897" s="25"/>
    </row>
    <row r="898" spans="10:10">
      <c r="J898" s="25"/>
    </row>
    <row r="899" spans="10:10">
      <c r="J899" s="25"/>
    </row>
    <row r="900" spans="10:10">
      <c r="J900" s="25"/>
    </row>
    <row r="901" spans="10:10">
      <c r="J901" s="25"/>
    </row>
    <row r="902" spans="10:10">
      <c r="J902" s="25"/>
    </row>
    <row r="903" spans="10:10">
      <c r="J903" s="25"/>
    </row>
    <row r="904" spans="10:10">
      <c r="J904" s="25"/>
    </row>
    <row r="905" spans="10:10">
      <c r="J905" s="25"/>
    </row>
    <row r="906" spans="10:10">
      <c r="J906" s="25"/>
    </row>
    <row r="907" spans="10:10">
      <c r="J907" s="25"/>
    </row>
    <row r="908" spans="10:10">
      <c r="J908" s="25"/>
    </row>
    <row r="909" spans="10:10">
      <c r="J909" s="25"/>
    </row>
    <row r="910" spans="10:10">
      <c r="J910" s="25"/>
    </row>
    <row r="911" spans="10:10">
      <c r="J911" s="25"/>
    </row>
    <row r="912" spans="10:10">
      <c r="J912" s="25"/>
    </row>
    <row r="913" spans="10:10">
      <c r="J913" s="25"/>
    </row>
    <row r="914" spans="10:10">
      <c r="J914" s="25"/>
    </row>
    <row r="915" spans="10:10">
      <c r="J915" s="25"/>
    </row>
    <row r="916" spans="10:10">
      <c r="J916" s="25"/>
    </row>
    <row r="917" spans="10:10">
      <c r="J917" s="25"/>
    </row>
    <row r="918" spans="10:10">
      <c r="J918" s="25"/>
    </row>
    <row r="919" spans="10:10">
      <c r="J919" s="25"/>
    </row>
    <row r="920" spans="10:10">
      <c r="J920" s="25"/>
    </row>
    <row r="921" spans="10:10">
      <c r="J921" s="25"/>
    </row>
    <row r="922" spans="10:10">
      <c r="J922" s="25"/>
    </row>
    <row r="923" spans="10:10">
      <c r="J923" s="25"/>
    </row>
    <row r="924" spans="10:10">
      <c r="J924" s="25"/>
    </row>
    <row r="925" spans="10:10">
      <c r="J925" s="25"/>
    </row>
    <row r="926" spans="10:10">
      <c r="J926" s="25"/>
    </row>
    <row r="927" spans="10:10">
      <c r="J927" s="25"/>
    </row>
    <row r="928" spans="10:10">
      <c r="J928" s="25"/>
    </row>
    <row r="929" spans="10:10">
      <c r="J929" s="25"/>
    </row>
    <row r="930" spans="10:10">
      <c r="J930" s="25"/>
    </row>
    <row r="931" spans="10:10">
      <c r="J931" s="25"/>
    </row>
    <row r="932" spans="10:10">
      <c r="J932" s="25"/>
    </row>
    <row r="933" spans="10:10">
      <c r="J933" s="25"/>
    </row>
    <row r="934" spans="10:10">
      <c r="J934" s="25"/>
    </row>
    <row r="935" spans="10:10">
      <c r="J935" s="25"/>
    </row>
    <row r="936" spans="10:10">
      <c r="J936" s="25"/>
    </row>
    <row r="937" spans="10:10">
      <c r="J937" s="25"/>
    </row>
    <row r="938" spans="10:10">
      <c r="J938" s="25"/>
    </row>
    <row r="939" spans="10:10">
      <c r="J939" s="25"/>
    </row>
    <row r="940" spans="10:10">
      <c r="J940" s="25"/>
    </row>
    <row r="941" spans="10:10">
      <c r="J941" s="25"/>
    </row>
    <row r="942" spans="10:10">
      <c r="J942" s="25"/>
    </row>
    <row r="943" spans="10:10">
      <c r="J943" s="25"/>
    </row>
    <row r="944" spans="10:10">
      <c r="J944" s="25"/>
    </row>
    <row r="945" spans="10:10">
      <c r="J945" s="25"/>
    </row>
    <row r="946" spans="10:10">
      <c r="J946" s="25"/>
    </row>
    <row r="947" spans="10:10">
      <c r="J947" s="25"/>
    </row>
    <row r="948" spans="10:10">
      <c r="J948" s="25"/>
    </row>
    <row r="949" spans="10:10">
      <c r="J949" s="25"/>
    </row>
    <row r="950" spans="10:10">
      <c r="J950" s="25"/>
    </row>
    <row r="951" spans="10:10">
      <c r="J951" s="25"/>
    </row>
    <row r="952" spans="10:10">
      <c r="J952" s="25"/>
    </row>
    <row r="953" spans="10:10">
      <c r="J953" s="25"/>
    </row>
    <row r="954" spans="10:10">
      <c r="J954" s="25"/>
    </row>
    <row r="955" spans="10:10">
      <c r="J955" s="25"/>
    </row>
    <row r="956" spans="10:10">
      <c r="J956" s="25"/>
    </row>
    <row r="957" spans="10:10">
      <c r="J957" s="25"/>
    </row>
    <row r="958" spans="10:10">
      <c r="J958" s="25"/>
    </row>
    <row r="959" spans="10:10">
      <c r="J959" s="25"/>
    </row>
    <row r="960" spans="10:10">
      <c r="J960" s="25"/>
    </row>
    <row r="961" spans="10:10">
      <c r="J961" s="25"/>
    </row>
    <row r="962" spans="10:10">
      <c r="J962" s="25"/>
    </row>
  </sheetData>
  <mergeCells count="40">
    <mergeCell ref="A48:L48"/>
    <mergeCell ref="A65:L65"/>
    <mergeCell ref="A66:L75"/>
    <mergeCell ref="A57:A58"/>
    <mergeCell ref="B57:B58"/>
    <mergeCell ref="C57:C58"/>
    <mergeCell ref="I57:I58"/>
    <mergeCell ref="J57:L57"/>
    <mergeCell ref="A56:L56"/>
    <mergeCell ref="A49:A50"/>
    <mergeCell ref="B49:B50"/>
    <mergeCell ref="C49:C50"/>
    <mergeCell ref="I49:I50"/>
    <mergeCell ref="J49:L49"/>
    <mergeCell ref="I25:I26"/>
    <mergeCell ref="A36:L36"/>
    <mergeCell ref="A37:L37"/>
    <mergeCell ref="A46:L46"/>
    <mergeCell ref="A47:L47"/>
    <mergeCell ref="A38:A39"/>
    <mergeCell ref="B38:B39"/>
    <mergeCell ref="C38:C39"/>
    <mergeCell ref="I38:I39"/>
    <mergeCell ref="J38:L38"/>
    <mergeCell ref="A76:I78"/>
    <mergeCell ref="A1:L8"/>
    <mergeCell ref="A9:A10"/>
    <mergeCell ref="B9:B10"/>
    <mergeCell ref="C9:C10"/>
    <mergeCell ref="I9:I10"/>
    <mergeCell ref="J9:L9"/>
    <mergeCell ref="A55:L55"/>
    <mergeCell ref="A11:L11"/>
    <mergeCell ref="A12:L12"/>
    <mergeCell ref="A13:L13"/>
    <mergeCell ref="A24:L24"/>
    <mergeCell ref="A27:L27"/>
    <mergeCell ref="A25:A26"/>
    <mergeCell ref="B25:B26"/>
    <mergeCell ref="C25:C26"/>
  </mergeCells>
  <pageMargins left="0.7" right="0.7" top="0.75" bottom="0.75" header="0.3" footer="0.3"/>
  <pageSetup paperSize="9" scale="48" fitToHeight="0" orientation="portrait" r:id="rId1"/>
  <rowBreaks count="2" manualBreakCount="2">
    <brk id="24" max="8" man="1"/>
    <brk id="5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Гурьева Эвелина Эльмировна</cp:lastModifiedBy>
  <cp:lastPrinted>2024-11-08T09:38:18Z</cp:lastPrinted>
  <dcterms:created xsi:type="dcterms:W3CDTF">2024-09-20T05:12:04Z</dcterms:created>
  <dcterms:modified xsi:type="dcterms:W3CDTF">2026-06-11T06:08:39Z</dcterms:modified>
</cp:coreProperties>
</file>